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015"/>
  </bookViews>
  <sheets>
    <sheet name="Contents" sheetId="2" r:id="rId1"/>
    <sheet name="Public Debt Interest" sheetId="1" r:id="rId2"/>
    <sheet name="MYEFO" sheetId="3" r:id="rId3"/>
    <sheet name="FBO" sheetId="4" r:id="rId4"/>
    <sheet name="Summary Interest" sheetId="6" r:id="rId5"/>
    <sheet name="Interest" sheetId="5" r:id="rId6"/>
    <sheet name="Summary Debt Charges" sheetId="7" r:id="rId7"/>
    <sheet name="Debt Charges" sheetId="8" r:id="rId8"/>
  </sheets>
  <definedNames>
    <definedName name="_ftn1" localSheetId="0">Contents!$A$38</definedName>
    <definedName name="_ftnref1" localSheetId="0">Contents!$A$26</definedName>
  </definedNames>
  <calcPr calcId="145621"/>
</workbook>
</file>

<file path=xl/calcChain.xml><?xml version="1.0" encoding="utf-8"?>
<calcChain xmlns="http://schemas.openxmlformats.org/spreadsheetml/2006/main">
  <c r="AB32" i="5" l="1"/>
  <c r="AB31" i="5"/>
  <c r="AA31" i="5"/>
  <c r="AB30" i="5"/>
  <c r="AA30" i="5"/>
  <c r="Z30" i="5"/>
  <c r="AA29" i="5"/>
  <c r="Z29" i="5"/>
  <c r="Y29" i="5"/>
  <c r="Z28" i="5"/>
  <c r="Y28" i="5"/>
  <c r="X28" i="5"/>
  <c r="Y27" i="5"/>
  <c r="X27" i="5"/>
  <c r="W27" i="5"/>
  <c r="X26" i="5"/>
  <c r="W26" i="5"/>
  <c r="W25" i="5"/>
</calcChain>
</file>

<file path=xl/sharedStrings.xml><?xml version="1.0" encoding="utf-8"?>
<sst xmlns="http://schemas.openxmlformats.org/spreadsheetml/2006/main" count="552" uniqueCount="313">
  <si>
    <t>Obs \ Vintage</t>
  </si>
  <si>
    <t>PDI1973-74</t>
  </si>
  <si>
    <t>PDI1974-75</t>
  </si>
  <si>
    <t>PDI1975-76</t>
  </si>
  <si>
    <t>PDI1976-77</t>
  </si>
  <si>
    <t>PDI1977-78</t>
  </si>
  <si>
    <t>PDI1978-79</t>
  </si>
  <si>
    <t>PDI1979-80</t>
  </si>
  <si>
    <t>PDI1980-81</t>
  </si>
  <si>
    <t>PDI1981-82</t>
  </si>
  <si>
    <t>PDI1982-83</t>
  </si>
  <si>
    <t>PDI1983-84</t>
  </si>
  <si>
    <t>PDI1984-85</t>
  </si>
  <si>
    <t>PDI1985-86</t>
  </si>
  <si>
    <t>PDI1986-87</t>
  </si>
  <si>
    <t>PDI1987-88</t>
  </si>
  <si>
    <t>PDI1988-89</t>
  </si>
  <si>
    <t>PDI1989-90</t>
  </si>
  <si>
    <t>PDI1990-91</t>
  </si>
  <si>
    <t>PDI1991-92</t>
  </si>
  <si>
    <t>PDI1992-93</t>
  </si>
  <si>
    <t>PDI1993-94</t>
  </si>
  <si>
    <t>PDI1994-95</t>
  </si>
  <si>
    <t>PDI1995-96</t>
  </si>
  <si>
    <t>PDI1996-97</t>
  </si>
  <si>
    <t>PDI1997-98</t>
  </si>
  <si>
    <t>PDI1998-99</t>
  </si>
  <si>
    <t>PDI1999-00</t>
  </si>
  <si>
    <t>PDI2000-01</t>
  </si>
  <si>
    <t>PDI2001-02</t>
  </si>
  <si>
    <t>PDI2002-03</t>
  </si>
  <si>
    <t>PDI2003-04</t>
  </si>
  <si>
    <t>PDI2004-05</t>
  </si>
  <si>
    <t>PDI2005-06</t>
  </si>
  <si>
    <t>PDI2006-07</t>
  </si>
  <si>
    <t>PDI2007-08</t>
  </si>
  <si>
    <t>PDI2008-09</t>
  </si>
  <si>
    <t>PDI2009-10</t>
  </si>
  <si>
    <t>PDI2010-11</t>
  </si>
  <si>
    <t>PDI2011-12</t>
  </si>
  <si>
    <t>PDI2012-13</t>
  </si>
  <si>
    <t>PDI2013-14</t>
  </si>
  <si>
    <t>PDI2014-15</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</si>
  <si>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</si>
  <si>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</si>
  <si>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</si>
  <si>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</si>
  <si>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</si>
  <si>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</si>
  <si>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</si>
  <si>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</si>
  <si>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</si>
  <si>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</si>
  <si>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</si>
  <si>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</si>
  <si>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</si>
  <si>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</si>
  <si>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</si>
  <si>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</si>
  <si>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</si>
  <si>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</si>
  <si>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</si>
  <si>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</si>
  <si>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</si>
  <si>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</si>
  <si>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</si>
  <si>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</si>
  <si>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</si>
  <si>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</si>
  <si>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</si>
  <si>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</si>
  <si>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</si>
  <si>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</si>
  <si>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</si>
  <si>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</si>
  <si>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</si>
  <si>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</si>
  <si>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</si>
  <si>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</si>
  <si>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</si>
  <si>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</si>
  <si>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</si>
  <si>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</si>
  <si>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</si>
  <si>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</si>
  <si>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</si>
  <si>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</si>
  <si>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</si>
  <si>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</si>
  <si>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</si>
  <si>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</si>
  <si>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</si>
  <si>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</si>
  <si>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</si>
  <si>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</si>
  <si>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</si>
  <si>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</si>
  <si>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</si>
  <si>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</si>
  <si>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</si>
  <si>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</si>
  <si>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</si>
  <si>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</si>
  <si>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</si>
  <si>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</si>
  <si>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</si>
  <si>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</si>
  <si>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</si>
  <si>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</si>
  <si>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</si>
  <si>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Definition</t>
  </si>
  <si>
    <t>Vintage Date</t>
  </si>
  <si>
    <t>Reference Date</t>
  </si>
  <si>
    <t>First Vintage</t>
  </si>
  <si>
    <t>Revisions</t>
  </si>
  <si>
    <t>Each Vintage</t>
  </si>
  <si>
    <t>Vintages</t>
  </si>
  <si>
    <t>Estimates</t>
  </si>
  <si>
    <t>Projections</t>
  </si>
  <si>
    <t>Units of Observation</t>
  </si>
  <si>
    <t>Currency</t>
  </si>
  <si>
    <t>Scale</t>
  </si>
  <si>
    <t>Special Notes</t>
  </si>
  <si>
    <t>PUBLIC DEBT INTEREST</t>
  </si>
  <si>
    <t xml:space="preserve">As of the 1973-74 budget, Public Debt Interest is a component of Total Outlays. It is the net interest payments made from the budget sector to other sectors, including interest payments on government securities, or under credit arrangements with other countries. Interest received from Government investments in Australian Government securities is offset against gross interest payments. After the shift to an accrual GFS system, This sub-function includes expenses relating to the cost of servicing the stock of Commonwealth debt incurred to meet budget financing and other borrowing requirements. All expenses relating to public debt interest are expenses of the Australian Office of Financial Management (AOFM), which is responsible for managing and reporting on the Commonwealth's net debt portfolio. This sub-function does not include interest on overpayment of tax and other interest not associated with borrowings.
Expenses on public debt interest are governed by the volume of outstanding Commonwealth debt, and the average cost of debt service (the net effect of interest and exchange rate movements), which is in turn influenced by the mix of debt instruments and the term structure of the debt. The balance of influence of these factors on total public debt interest expenses will vary over time.
Public debt interest expenses also include interest expenses on debt issued by the Commonwealth on behalf of the State and Territory governments (http://www.budget.gov.au/2003-04/bp1/html/bst6-01d.htm#TopOfPage)   </t>
  </si>
  <si>
    <t>The vintage date refers to the fiscal year that the Budget is released for</t>
  </si>
  <si>
    <t>The reference date refers to the date to which the observation is referring to</t>
  </si>
  <si>
    <t>Vintage/Budget year</t>
  </si>
  <si>
    <t>Not available</t>
  </si>
  <si>
    <t>Australian Pound</t>
  </si>
  <si>
    <t>Thousand</t>
  </si>
  <si>
    <t>Australian Dollar</t>
  </si>
  <si>
    <t>Million</t>
  </si>
  <si>
    <t xml:space="preserve">	PDI66-67 - Change in unit of measurement from thousands of Australian pound to thousands of Australian dollars_x000D_
</t>
  </si>
  <si>
    <t>PDI69-70 - Interest payments relating to the drawings under the credit arrangements for the purchase of defence equipment in the US are included under Defence Services</t>
  </si>
  <si>
    <t xml:space="preserve">	PDI99-00 - Missing data (only interest and other financing costs" reported on)</t>
  </si>
  <si>
    <t xml:space="preserve">	PDI2012-13 - The increase in expenses under the public debt interest sub function to 2012 13 is due to the increased issuance of Commonwealth Government Securities._x000D_
</t>
  </si>
  <si>
    <t>PDI1997-98_m</t>
  </si>
  <si>
    <t>PDI1998-99_m</t>
  </si>
  <si>
    <t>PDI1999-00_m</t>
  </si>
  <si>
    <t>PDI2000-01_m</t>
  </si>
  <si>
    <t>PDI2001-02_m</t>
  </si>
  <si>
    <t>PDI2002-03_m</t>
  </si>
  <si>
    <t>PDI2003-04_m</t>
  </si>
  <si>
    <t>PDI2004-05_m</t>
  </si>
  <si>
    <t>PDI2005-06_m</t>
  </si>
  <si>
    <t>PDI2006-07_m</t>
  </si>
  <si>
    <t>PDI2007-08_m</t>
  </si>
  <si>
    <t>PDI2008-09_m</t>
  </si>
  <si>
    <t>PDI2009-10_m</t>
  </si>
  <si>
    <t>PDI2010-11_m</t>
  </si>
  <si>
    <t>PDI2011-12_m</t>
  </si>
  <si>
    <t>PDI2012-13_m</t>
  </si>
  <si>
    <t>PDI2013-14_m</t>
  </si>
  <si>
    <t>PDI2014-15_m</t>
  </si>
  <si>
    <t>PDI1996-97_fbo</t>
  </si>
  <si>
    <t>PDI1997-98_fbo</t>
  </si>
  <si>
    <t>PDI1998-99_fbo</t>
  </si>
  <si>
    <t>PDI1999-00_fbo</t>
  </si>
  <si>
    <t>PDI2000-01_fbo</t>
  </si>
  <si>
    <t>PDI2001-02_fbo</t>
  </si>
  <si>
    <t>PDI2002-03_fbo</t>
  </si>
  <si>
    <t>PDI2003-04_fbo</t>
  </si>
  <si>
    <t>PDI2004-05_fbo</t>
  </si>
  <si>
    <t>PDI2005-06_fbo</t>
  </si>
  <si>
    <t>PDI2006-07_fbo</t>
  </si>
  <si>
    <t>PDI2007-08_fbo</t>
  </si>
  <si>
    <t>PDI2008-09_fbo</t>
  </si>
  <si>
    <t>PDI2009-10_fbo</t>
  </si>
  <si>
    <t>PDI2010-11_fbo</t>
  </si>
  <si>
    <t>PDI2011-12_fbo</t>
  </si>
  <si>
    <t>PDI2012-13_fbo</t>
  </si>
  <si>
    <t>PDI2013-14_fbo</t>
  </si>
  <si>
    <t>Variable</t>
  </si>
  <si>
    <t>Vintage/Budget year (t)</t>
  </si>
  <si>
    <t>Three years ahead (t+1, t+2, t+3)</t>
  </si>
  <si>
    <t>MYEFO revisions are available from 1997-98 while FBO updates start from 1996-97</t>
  </si>
  <si>
    <t>1997-98 to 2014-15</t>
  </si>
  <si>
    <t>Australian Dollars</t>
  </si>
  <si>
    <t>MYEFO</t>
  </si>
  <si>
    <t>FBO</t>
  </si>
  <si>
    <t>PDI_2015-16</t>
  </si>
  <si>
    <t>1973-74 to 2015-16</t>
  </si>
  <si>
    <t>1989-90 to 2015-16</t>
  </si>
  <si>
    <t>PDI1993-94_fbo</t>
  </si>
  <si>
    <t>PDI1994-95_fbo</t>
  </si>
  <si>
    <t>PDI1995-96_fbo</t>
  </si>
  <si>
    <t>1993-94 to 2013-14</t>
  </si>
  <si>
    <t>PDI99-00_fbo - Not published (Noted in FBO 2006-07, Part IV, Attachment A, Table 36 footnote)</t>
  </si>
  <si>
    <t>1963-64 to 1965-66</t>
  </si>
  <si>
    <t>2018-19</t>
  </si>
  <si>
    <t>INT1946-47</t>
  </si>
  <si>
    <t>INT1947-48</t>
  </si>
  <si>
    <t>INT1948-49</t>
  </si>
  <si>
    <t>INT1949-50</t>
  </si>
  <si>
    <t>INT1950-51</t>
  </si>
  <si>
    <t>INT1951-52</t>
  </si>
  <si>
    <t>INT1952-53</t>
  </si>
  <si>
    <t>INT1953-54</t>
  </si>
  <si>
    <t>INT1954-55</t>
  </si>
  <si>
    <t>INT1955-56</t>
  </si>
  <si>
    <t>INT1956-57</t>
  </si>
  <si>
    <t>INT1957-58</t>
  </si>
  <si>
    <t>INT1958-59</t>
  </si>
  <si>
    <t>INT1959-60</t>
  </si>
  <si>
    <t>INT1960-61</t>
  </si>
  <si>
    <t>INT1961-62</t>
  </si>
  <si>
    <t>INT1962-63</t>
  </si>
  <si>
    <t>INT1963-64</t>
  </si>
  <si>
    <t>INT1964-65</t>
  </si>
  <si>
    <t>INT1965-66</t>
  </si>
  <si>
    <t>INT1966-67</t>
  </si>
  <si>
    <t>INT1967-68</t>
  </si>
  <si>
    <t>INT1968-69</t>
  </si>
  <si>
    <t>INT1969-70</t>
  </si>
  <si>
    <t>INT1970-71</t>
  </si>
  <si>
    <t>INT1971-72</t>
  </si>
  <si>
    <t>INT1972-73</t>
  </si>
  <si>
    <t>INT1973-74</t>
  </si>
  <si>
    <t>INT1974-75</t>
  </si>
  <si>
    <t>INT1975-76</t>
  </si>
  <si>
    <t>INT1976-77</t>
  </si>
  <si>
    <t>INT1977-78</t>
  </si>
  <si>
    <t>INT1978-79</t>
  </si>
  <si>
    <t>INT1979-80</t>
  </si>
  <si>
    <t>INT1980-81</t>
  </si>
  <si>
    <t>INT1981-82</t>
  </si>
  <si>
    <t>INT1982-83</t>
  </si>
  <si>
    <t>INT1983-84</t>
  </si>
  <si>
    <t>INT1984-85</t>
  </si>
  <si>
    <t>INT1985-86</t>
  </si>
  <si>
    <t>INT1986-87</t>
  </si>
  <si>
    <t>INT1987-88</t>
  </si>
  <si>
    <t>INT1988-89</t>
  </si>
  <si>
    <t>INT1989-90</t>
  </si>
  <si>
    <t>INT1990-91</t>
  </si>
  <si>
    <t>INT1991-92</t>
  </si>
  <si>
    <t>INT1992-93</t>
  </si>
  <si>
    <t>INT1993-94</t>
  </si>
  <si>
    <t>INT1994-95</t>
  </si>
  <si>
    <t>INT1995-96</t>
  </si>
  <si>
    <t>INT1996-97</t>
  </si>
  <si>
    <t>INT1997-98</t>
  </si>
  <si>
    <t>INT1998-99</t>
  </si>
  <si>
    <t>INT1999-00</t>
  </si>
  <si>
    <t>INT2000-01</t>
  </si>
  <si>
    <t>INT2001-02</t>
  </si>
  <si>
    <t>INT2002-03</t>
  </si>
  <si>
    <t>INT2003-04</t>
  </si>
  <si>
    <t>INT2004-05</t>
  </si>
  <si>
    <t>INT2005-06</t>
  </si>
  <si>
    <t>INT2006-07</t>
  </si>
  <si>
    <t>INT2007-08</t>
  </si>
  <si>
    <t>INT2008-09</t>
  </si>
  <si>
    <t>INT2009-10</t>
  </si>
  <si>
    <t>INT2010-11</t>
  </si>
  <si>
    <t>INT2011-12</t>
  </si>
  <si>
    <t>INT2012-13</t>
  </si>
  <si>
    <t>INT2013-14</t>
  </si>
  <si>
    <t>INT2014-15</t>
  </si>
  <si>
    <t>1942-43</t>
  </si>
  <si>
    <t>1943-44</t>
  </si>
  <si>
    <t>1944-45</t>
  </si>
  <si>
    <t>1945-46</t>
  </si>
  <si>
    <t>1946-47</t>
  </si>
  <si>
    <t>1947-48</t>
  </si>
  <si>
    <t>1948-49</t>
  </si>
  <si>
    <t>1949-50</t>
  </si>
  <si>
    <t>1950-51</t>
  </si>
  <si>
    <t>Variables</t>
  </si>
  <si>
    <t>Total Interest includes interest on Loans for Works and Services, War Loans, Loans for Business Undertakings, Loans for Territories of the Commonwealth, Transferred Properties, and Interest on income tax certificates of credit</t>
  </si>
  <si>
    <t>INTyy-yy</t>
  </si>
  <si>
    <t>The vintage date refers to the fiscal year that the Budget is released for.</t>
  </si>
  <si>
    <t>1946-47 to 1972-73</t>
  </si>
  <si>
    <t>Budget year (t)</t>
  </si>
  <si>
    <t>1966-67 to 1973-74</t>
  </si>
  <si>
    <t>1946-47 to 1962-63</t>
  </si>
  <si>
    <t>1973-74 to 1988-89</t>
  </si>
  <si>
    <t>The Debt Charges variable is one component of Expenditure in the Consolidated Revenue Fund. This variable consists of Total Interest Expenditure and the Sinking Fund Payments, and any Loan Redemption and Conversion Expenses</t>
  </si>
  <si>
    <t>DEBT CHARGES</t>
  </si>
  <si>
    <t>TOTAL INTEREST EXPENDITURE</t>
  </si>
  <si>
    <t>Total Interest Expenditure is a component of "Interest and Sinking Fund" or "Debt Charges" (from 1960-61 to 1972-73) which are both items that make up Total Expenditure in the Commonwealth Budget</t>
  </si>
  <si>
    <t>Prior to 1960-61, "Debt Charges" are known as "Interest and Sinking Fund". Both items are components that make up Total Expenditure.</t>
  </si>
  <si>
    <t>DCHGyy-yy</t>
  </si>
  <si>
    <t>1946-47 to 1988-89</t>
  </si>
  <si>
    <t>DCHG1960-61</t>
  </si>
  <si>
    <t>DCHG1961-62</t>
  </si>
  <si>
    <t>DCHG1962-63</t>
  </si>
  <si>
    <t>DCHG1963-64</t>
  </si>
  <si>
    <t>DCHG1964-65</t>
  </si>
  <si>
    <t>DCHG1965-66</t>
  </si>
  <si>
    <t>DCHG1966-67</t>
  </si>
  <si>
    <t>DCHG1967-68</t>
  </si>
  <si>
    <t>DCHG1968-69</t>
  </si>
  <si>
    <t>DCHG1969-70</t>
  </si>
  <si>
    <t>DCHG1970-71</t>
  </si>
  <si>
    <t>DCHG1971-72</t>
  </si>
  <si>
    <t>DCHG1972-73</t>
  </si>
  <si>
    <t>DCHG1946-47</t>
  </si>
  <si>
    <t>DCHG1947-48</t>
  </si>
  <si>
    <t>DCHG1948-49</t>
  </si>
  <si>
    <t>DCHG1949-50</t>
  </si>
  <si>
    <t>DCHG1950-51</t>
  </si>
  <si>
    <t>DCHG1951-52</t>
  </si>
  <si>
    <t>DCHG1952-53</t>
  </si>
  <si>
    <t>DCHG1953-54</t>
  </si>
  <si>
    <t>DCHG1954-55</t>
  </si>
  <si>
    <t>DCHG1955-56</t>
  </si>
  <si>
    <t>DCHG1956-57</t>
  </si>
  <si>
    <t>DCHG1957-58</t>
  </si>
  <si>
    <t>DCHG1958-59</t>
  </si>
  <si>
    <t>DCHG1959-60</t>
  </si>
  <si>
    <t xml:space="preserve">Prior to the 1973-74 budget, Debt Charges are included as a component of the Total Expenditure. It contains both the Total Interest expenditure and Sinking Fund items.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</si>
</sst>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b/>
      <sz val="48"/>
      <color theme="1"/>
      <name val="Times New Roman"/>
      <family val="1"/>
    </font>
    <font>
      <sz val="11"/>
      <color theme="1"/>
      <name val="Times New Roman"/>
      <family val="1"/>
    </font>
    <font>
      <b/>
      <sz val="14"/>
      <color theme="1"/>
      <name val="Times New Roman"/>
      <family val="1"/>
    </font>
    <font>
      <sz val="12"/>
      <color theme="1"/>
      <name val="Times New Roman"/>
      <family val="1"/>
    </font>
    <font>
      <i/>
      <sz val="10"/>
      <color theme="1"/>
      <name val="Times New Roman"/>
      <family val="1"/>
    </font>
    <font>
      <i/>
      <sz val="14"/>
      <color theme="1"/>
      <name val="Times New Roman"/>
      <family val="1"/>
    </font>
    <font>
      <sz val="11"/>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rgb="FFA6A6A6"/>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auto="1"/>
      </right>
      <top/>
      <bottom/>
      <diagonal/>
    </border>
    <border>
      <left style="thin">
        <color indexed="64"/>
      </left>
      <right/>
      <top/>
      <bottom/>
      <diagonal/>
    </border>
  </borders>
  <cellStyleXfs count="1">
    <xf numFmtId="0" fontId="0" fillId="0" borderId="0"/>
  </cellStyleXfs>
  <cellXfs count="27">
    <xf numFmtId="0" fontId="0" fillId="0" borderId="0" xfId="0"/>
    <xf numFmtId="0" fontId="1" fillId="0" borderId="0" xfId="0" applyFont="1"/>
    <xf numFmtId="0" fontId="0" fillId="2" borderId="0" xfId="0" applyFill="1"/>
    <xf numFmtId="0" fontId="0" fillId="0" borderId="0" xfId="0" applyFill="1" applyBorder="1"/>
    <xf numFmtId="0" fontId="2"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justify" vertical="center"/>
    </xf>
    <xf numFmtId="0" fontId="5" fillId="0" borderId="0" xfId="0" applyFont="1"/>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6" fillId="0" borderId="0" xfId="0" applyFont="1"/>
    <xf numFmtId="0" fontId="5" fillId="0" borderId="0" xfId="0" applyFont="1" applyAlignment="1">
      <alignment horizontal="justify" vertical="center" wrapText="1"/>
    </xf>
    <xf numFmtId="0" fontId="3" fillId="0" borderId="0" xfId="0" applyFont="1" applyAlignment="1">
      <alignment wrapText="1"/>
    </xf>
    <xf numFmtId="0" fontId="0" fillId="0" borderId="0" xfId="0" applyFill="1"/>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7" fillId="0" borderId="0" xfId="0" applyFont="1" applyAlignment="1">
      <alignment horizontal="right" vertical="top"/>
    </xf>
    <xf numFmtId="0" fontId="1" fillId="2" borderId="0" xfId="0" applyFont="1" applyFill="1"/>
    <xf numFmtId="0" fontId="8" fillId="0" borderId="0" xfId="0" applyFont="1"/>
    <xf numFmtId="0" fontId="0" fillId="0" borderId="0" xfId="0" applyBorder="1"/>
    <xf numFmtId="0" fontId="0" fillId="0" borderId="5" xfId="0" applyBorder="1"/>
    <xf numFmtId="0" fontId="0" fillId="0" borderId="6" xfId="0" applyBorder="1"/>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abSelected="1" workbookViewId="0"/>
  </sheetViews>
  <sheetFormatPr defaultRowHeight="15" x14ac:dyDescent="0.25"/>
  <cols>
    <col min="1" max="1" width="9.140625" style="5"/>
    <col min="2" max="2" width="25.42578125" style="5" customWidth="1"/>
    <col min="3" max="3" width="94.5703125" style="5" customWidth="1"/>
    <col min="4" max="4" width="46" style="5" customWidth="1"/>
    <col min="5" max="5" width="39.85546875" style="5" customWidth="1"/>
    <col min="6" max="16384" width="9.140625" style="5"/>
  </cols>
  <sheetData>
    <row r="1" spans="1:4" ht="60.75" x14ac:dyDescent="0.8">
      <c r="A1" s="4" t="s">
        <v>123</v>
      </c>
    </row>
    <row r="3" spans="1:4" ht="299.25" x14ac:dyDescent="0.25">
      <c r="B3" s="6" t="s">
        <v>110</v>
      </c>
      <c r="C3" s="14" t="s">
        <v>124</v>
      </c>
    </row>
    <row r="4" spans="1:4" ht="31.5" x14ac:dyDescent="0.25">
      <c r="B4" s="6" t="s">
        <v>173</v>
      </c>
      <c r="C4" s="14" t="s">
        <v>312</v>
      </c>
    </row>
    <row r="5" spans="1:4" ht="18.75" x14ac:dyDescent="0.25">
      <c r="B5" s="6" t="s">
        <v>111</v>
      </c>
      <c r="C5" s="8" t="s">
        <v>125</v>
      </c>
    </row>
    <row r="6" spans="1:4" ht="18.75" x14ac:dyDescent="0.25">
      <c r="B6" s="6" t="s">
        <v>112</v>
      </c>
      <c r="C6" s="8" t="s">
        <v>126</v>
      </c>
    </row>
    <row r="7" spans="1:4" ht="18.75" x14ac:dyDescent="0.25">
      <c r="B7" s="6" t="s">
        <v>113</v>
      </c>
      <c r="C7" s="8" t="s">
        <v>65</v>
      </c>
    </row>
    <row r="8" spans="1:4" ht="18.75" x14ac:dyDescent="0.25">
      <c r="B8" s="6" t="s">
        <v>114</v>
      </c>
      <c r="C8" s="8" t="s">
        <v>176</v>
      </c>
    </row>
    <row r="9" spans="1:4" ht="19.5" thickBot="1" x14ac:dyDescent="0.3">
      <c r="C9" s="7"/>
      <c r="D9" s="20" t="s">
        <v>179</v>
      </c>
    </row>
    <row r="10" spans="1:4" ht="16.5" thickBot="1" x14ac:dyDescent="0.3">
      <c r="B10" s="9" t="s">
        <v>116</v>
      </c>
      <c r="C10" s="10" t="s">
        <v>120</v>
      </c>
      <c r="D10" s="10" t="s">
        <v>121</v>
      </c>
    </row>
    <row r="11" spans="1:4" ht="16.5" thickBot="1" x14ac:dyDescent="0.3">
      <c r="B11" s="11" t="s">
        <v>177</v>
      </c>
      <c r="C11" s="12" t="s">
        <v>178</v>
      </c>
      <c r="D11" s="12" t="s">
        <v>132</v>
      </c>
    </row>
    <row r="12" spans="1:4" ht="19.5" thickBot="1" x14ac:dyDescent="0.3">
      <c r="B12" s="6"/>
      <c r="C12" s="7"/>
      <c r="D12" s="20" t="s">
        <v>180</v>
      </c>
    </row>
    <row r="13" spans="1:4" ht="16.5" thickBot="1" x14ac:dyDescent="0.3">
      <c r="B13" s="9" t="s">
        <v>116</v>
      </c>
      <c r="C13" s="10" t="s">
        <v>120</v>
      </c>
      <c r="D13" s="10" t="s">
        <v>121</v>
      </c>
    </row>
    <row r="14" spans="1:4" ht="16.5" thickBot="1" x14ac:dyDescent="0.3">
      <c r="B14" s="11" t="s">
        <v>187</v>
      </c>
      <c r="C14" s="12" t="s">
        <v>178</v>
      </c>
      <c r="D14" s="12" t="s">
        <v>132</v>
      </c>
    </row>
    <row r="16" spans="1:4" ht="19.5" thickBot="1" x14ac:dyDescent="0.3">
      <c r="B16" s="6" t="s">
        <v>115</v>
      </c>
    </row>
    <row r="17" spans="2:4" ht="16.5" thickBot="1" x14ac:dyDescent="0.3">
      <c r="B17" s="9" t="s">
        <v>116</v>
      </c>
      <c r="C17" s="10" t="s">
        <v>117</v>
      </c>
      <c r="D17" s="10" t="s">
        <v>118</v>
      </c>
    </row>
    <row r="18" spans="2:4" ht="16.5" thickBot="1" x14ac:dyDescent="0.3">
      <c r="B18" s="17" t="s">
        <v>277</v>
      </c>
      <c r="C18" s="18" t="s">
        <v>127</v>
      </c>
      <c r="D18" s="18" t="s">
        <v>128</v>
      </c>
    </row>
    <row r="19" spans="2:4" ht="16.5" thickBot="1" x14ac:dyDescent="0.3">
      <c r="B19" s="11" t="s">
        <v>183</v>
      </c>
      <c r="C19" s="12" t="s">
        <v>174</v>
      </c>
      <c r="D19" s="12" t="s">
        <v>175</v>
      </c>
    </row>
    <row r="20" spans="2:4" ht="15.75" x14ac:dyDescent="0.25">
      <c r="B20" s="19"/>
      <c r="C20" s="19"/>
      <c r="D20" s="19"/>
    </row>
    <row r="21" spans="2:4" ht="19.5" thickBot="1" x14ac:dyDescent="0.3">
      <c r="B21" s="6" t="s">
        <v>119</v>
      </c>
    </row>
    <row r="22" spans="2:4" ht="16.5" thickBot="1" x14ac:dyDescent="0.3">
      <c r="B22" s="9" t="s">
        <v>116</v>
      </c>
      <c r="C22" s="10" t="s">
        <v>120</v>
      </c>
      <c r="D22" s="10" t="s">
        <v>121</v>
      </c>
    </row>
    <row r="23" spans="2:4" ht="16.5" thickBot="1" x14ac:dyDescent="0.3">
      <c r="B23" s="11" t="s">
        <v>182</v>
      </c>
      <c r="C23" s="12" t="s">
        <v>131</v>
      </c>
      <c r="D23" s="12" t="s">
        <v>132</v>
      </c>
    </row>
    <row r="25" spans="2:4" ht="18.75" x14ac:dyDescent="0.25">
      <c r="B25" s="6" t="s">
        <v>122</v>
      </c>
    </row>
    <row r="26" spans="2:4" ht="18.75" customHeight="1" x14ac:dyDescent="0.25">
      <c r="C26" s="15" t="s">
        <v>133</v>
      </c>
    </row>
    <row r="27" spans="2:4" x14ac:dyDescent="0.25">
      <c r="C27" s="5" t="s">
        <v>134</v>
      </c>
    </row>
    <row r="28" spans="2:4" x14ac:dyDescent="0.25">
      <c r="C28" s="22" t="s">
        <v>188</v>
      </c>
    </row>
    <row r="29" spans="2:4" x14ac:dyDescent="0.25">
      <c r="C29" s="5" t="s">
        <v>135</v>
      </c>
    </row>
    <row r="30" spans="2:4" x14ac:dyDescent="0.25">
      <c r="C30" s="5" t="s">
        <v>136</v>
      </c>
    </row>
    <row r="49" spans="3:3" x14ac:dyDescent="0.25">
      <c r="C49"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6"/>
  <sheetViews>
    <sheetView workbookViewId="0"/>
  </sheetViews>
  <sheetFormatPr defaultRowHeight="15" x14ac:dyDescent="0.25"/>
  <cols>
    <col min="1" max="1" width="9.140625" style="1"/>
    <col min="2" max="2" width="9.140625" style="23" customWidth="1"/>
    <col min="3" max="27" width="9.140625" customWidth="1"/>
    <col min="28" max="28" width="9.140625" style="2" customWidth="1"/>
    <col min="29" max="32" width="9.140625" customWidth="1"/>
  </cols>
  <sheetData>
    <row r="1" spans="1:44" x14ac:dyDescent="0.25">
      <c r="A1" s="1" t="s">
        <v>0</v>
      </c>
      <c r="B1" s="23"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s="2" t="s">
        <v>27</v>
      </c>
      <c r="AC1" t="s">
        <v>28</v>
      </c>
      <c r="AD1" t="s">
        <v>29</v>
      </c>
      <c r="AE1" t="s">
        <v>30</v>
      </c>
      <c r="AF1" t="s">
        <v>31</v>
      </c>
      <c r="AG1" t="s">
        <v>32</v>
      </c>
      <c r="AH1" t="s">
        <v>33</v>
      </c>
      <c r="AI1" t="s">
        <v>34</v>
      </c>
      <c r="AJ1" t="s">
        <v>35</v>
      </c>
      <c r="AK1" t="s">
        <v>36</v>
      </c>
      <c r="AL1" t="s">
        <v>37</v>
      </c>
      <c r="AM1" t="s">
        <v>38</v>
      </c>
      <c r="AN1" t="s">
        <v>39</v>
      </c>
      <c r="AO1" t="s">
        <v>40</v>
      </c>
      <c r="AP1" t="s">
        <v>41</v>
      </c>
      <c r="AQ1" t="s">
        <v>42</v>
      </c>
      <c r="AR1" t="s">
        <v>181</v>
      </c>
    </row>
    <row r="2" spans="1:44" x14ac:dyDescent="0.25">
      <c r="A2" s="1" t="s">
        <v>56</v>
      </c>
      <c r="C2" s="3">
        <v>390</v>
      </c>
    </row>
    <row r="3" spans="1:44" x14ac:dyDescent="0.25">
      <c r="A3" s="1" t="s">
        <v>57</v>
      </c>
      <c r="C3">
        <v>409</v>
      </c>
      <c r="D3">
        <v>409</v>
      </c>
    </row>
    <row r="4" spans="1:44" x14ac:dyDescent="0.25">
      <c r="A4" s="1" t="s">
        <v>58</v>
      </c>
      <c r="C4">
        <v>432</v>
      </c>
      <c r="D4">
        <v>432</v>
      </c>
      <c r="E4">
        <v>432</v>
      </c>
    </row>
    <row r="5" spans="1:44" x14ac:dyDescent="0.25">
      <c r="A5" s="1" t="s">
        <v>59</v>
      </c>
      <c r="C5">
        <v>476</v>
      </c>
      <c r="D5">
        <v>476</v>
      </c>
      <c r="E5">
        <v>476</v>
      </c>
      <c r="F5">
        <v>476</v>
      </c>
    </row>
    <row r="6" spans="1:44" x14ac:dyDescent="0.25">
      <c r="A6" s="1" t="s">
        <v>60</v>
      </c>
      <c r="C6">
        <v>502</v>
      </c>
      <c r="D6">
        <v>502</v>
      </c>
      <c r="E6">
        <v>502</v>
      </c>
      <c r="F6">
        <v>502</v>
      </c>
      <c r="G6">
        <v>502</v>
      </c>
    </row>
    <row r="7" spans="1:44" x14ac:dyDescent="0.25">
      <c r="A7" s="1" t="s">
        <v>61</v>
      </c>
      <c r="C7">
        <v>546</v>
      </c>
      <c r="D7">
        <v>546</v>
      </c>
      <c r="E7">
        <v>546</v>
      </c>
      <c r="F7">
        <v>546</v>
      </c>
      <c r="G7">
        <v>546</v>
      </c>
      <c r="H7">
        <v>546</v>
      </c>
    </row>
    <row r="8" spans="1:44" x14ac:dyDescent="0.25">
      <c r="A8" s="1" t="s">
        <v>62</v>
      </c>
      <c r="B8" s="23">
        <v>576.4</v>
      </c>
      <c r="C8" s="3">
        <v>576</v>
      </c>
      <c r="D8" s="3">
        <v>576</v>
      </c>
      <c r="E8" s="3">
        <v>576</v>
      </c>
      <c r="F8" s="3">
        <v>576</v>
      </c>
      <c r="G8" s="3">
        <v>576</v>
      </c>
      <c r="H8" s="3">
        <v>576</v>
      </c>
      <c r="I8" s="3">
        <v>576</v>
      </c>
    </row>
    <row r="9" spans="1:44" x14ac:dyDescent="0.25">
      <c r="A9" s="1" t="s">
        <v>63</v>
      </c>
      <c r="B9" s="23">
        <v>615.70000000000005</v>
      </c>
      <c r="C9" s="3">
        <v>616</v>
      </c>
      <c r="D9" s="3">
        <v>616</v>
      </c>
      <c r="E9" s="3">
        <v>616</v>
      </c>
      <c r="F9" s="3">
        <v>616</v>
      </c>
      <c r="G9" s="3">
        <v>616</v>
      </c>
      <c r="H9" s="3">
        <v>616</v>
      </c>
      <c r="I9" s="3">
        <v>616</v>
      </c>
      <c r="J9" s="3">
        <v>616</v>
      </c>
    </row>
    <row r="10" spans="1:44" x14ac:dyDescent="0.25">
      <c r="A10" s="1" t="s">
        <v>64</v>
      </c>
      <c r="B10" s="23">
        <v>674</v>
      </c>
      <c r="C10" s="3">
        <v>674</v>
      </c>
      <c r="D10" s="3">
        <v>674</v>
      </c>
      <c r="E10" s="3">
        <v>674</v>
      </c>
      <c r="F10" s="3">
        <v>674</v>
      </c>
      <c r="G10" s="3">
        <v>674</v>
      </c>
      <c r="H10" s="3">
        <v>674</v>
      </c>
      <c r="I10" s="3">
        <v>674</v>
      </c>
      <c r="J10" s="3">
        <v>674</v>
      </c>
      <c r="K10" s="3">
        <v>674</v>
      </c>
      <c r="P10" s="3">
        <v>674</v>
      </c>
    </row>
    <row r="11" spans="1:44" x14ac:dyDescent="0.25">
      <c r="A11" s="1" t="s">
        <v>65</v>
      </c>
      <c r="B11" s="23">
        <v>703.9</v>
      </c>
      <c r="C11" s="3">
        <v>712</v>
      </c>
      <c r="D11" s="3">
        <v>712</v>
      </c>
      <c r="E11" s="3">
        <v>712</v>
      </c>
      <c r="F11" s="3">
        <v>712</v>
      </c>
      <c r="G11" s="3">
        <v>712</v>
      </c>
      <c r="H11" s="3">
        <v>712</v>
      </c>
      <c r="I11" s="3">
        <v>712</v>
      </c>
      <c r="J11" s="3">
        <v>712</v>
      </c>
      <c r="K11" s="3">
        <v>712</v>
      </c>
      <c r="L11" s="3">
        <v>712</v>
      </c>
      <c r="P11" s="3">
        <v>712</v>
      </c>
    </row>
    <row r="12" spans="1:44" x14ac:dyDescent="0.25">
      <c r="A12" s="1" t="s">
        <v>66</v>
      </c>
      <c r="C12" s="3">
        <v>795</v>
      </c>
      <c r="D12" s="3">
        <v>887</v>
      </c>
      <c r="E12" s="3">
        <v>888</v>
      </c>
      <c r="F12" s="3">
        <v>888</v>
      </c>
      <c r="G12" s="3">
        <v>888</v>
      </c>
      <c r="H12" s="3">
        <v>888</v>
      </c>
      <c r="I12" s="3">
        <v>888</v>
      </c>
      <c r="J12" s="3">
        <v>888</v>
      </c>
      <c r="K12" s="3">
        <v>888</v>
      </c>
      <c r="L12" s="3">
        <v>888</v>
      </c>
      <c r="M12" s="3">
        <v>887</v>
      </c>
      <c r="P12" s="3">
        <v>887</v>
      </c>
    </row>
    <row r="13" spans="1:44" x14ac:dyDescent="0.25">
      <c r="A13" s="1" t="s">
        <v>67</v>
      </c>
      <c r="D13" s="3">
        <v>1011</v>
      </c>
      <c r="E13" s="3">
        <v>968</v>
      </c>
      <c r="F13" s="3">
        <v>968</v>
      </c>
      <c r="G13" s="3">
        <v>968</v>
      </c>
      <c r="H13" s="3">
        <v>968</v>
      </c>
      <c r="I13" s="3">
        <v>968</v>
      </c>
      <c r="J13" s="3">
        <v>968</v>
      </c>
      <c r="K13" s="3">
        <v>968</v>
      </c>
      <c r="L13" s="3">
        <v>968</v>
      </c>
      <c r="M13" s="3">
        <v>968</v>
      </c>
      <c r="N13" s="3">
        <v>968</v>
      </c>
      <c r="P13" s="3">
        <v>967</v>
      </c>
    </row>
    <row r="14" spans="1:44" x14ac:dyDescent="0.25">
      <c r="A14" s="1" t="s">
        <v>68</v>
      </c>
      <c r="E14" s="3">
        <v>1373</v>
      </c>
      <c r="F14" s="3">
        <v>1412</v>
      </c>
      <c r="G14" s="3">
        <v>1412</v>
      </c>
      <c r="H14" s="3">
        <v>1412</v>
      </c>
      <c r="I14" s="3">
        <v>1412</v>
      </c>
      <c r="J14" s="3">
        <v>1412</v>
      </c>
      <c r="K14" s="3">
        <v>1412</v>
      </c>
      <c r="L14" s="3">
        <v>1412</v>
      </c>
      <c r="M14" s="3">
        <v>1412</v>
      </c>
      <c r="N14" s="3">
        <v>1412</v>
      </c>
      <c r="O14" s="3">
        <v>1411</v>
      </c>
      <c r="P14" s="3">
        <v>1411</v>
      </c>
    </row>
    <row r="15" spans="1:44" x14ac:dyDescent="0.25">
      <c r="A15" s="1" t="s">
        <v>69</v>
      </c>
      <c r="F15" s="3">
        <v>1727</v>
      </c>
      <c r="G15" s="3">
        <v>1649</v>
      </c>
      <c r="H15" s="3">
        <v>1649</v>
      </c>
      <c r="I15" s="3">
        <v>1649</v>
      </c>
      <c r="J15" s="3">
        <v>1649</v>
      </c>
      <c r="K15" s="3">
        <v>1649</v>
      </c>
      <c r="L15" s="3">
        <v>1649</v>
      </c>
      <c r="M15" s="3">
        <v>1649</v>
      </c>
      <c r="N15" s="3">
        <v>1649</v>
      </c>
      <c r="O15" s="3">
        <v>1649</v>
      </c>
      <c r="P15" s="3">
        <v>1649</v>
      </c>
    </row>
    <row r="16" spans="1:44" x14ac:dyDescent="0.25">
      <c r="A16" s="1" t="s">
        <v>70</v>
      </c>
      <c r="G16" s="3">
        <v>1906</v>
      </c>
      <c r="H16" s="3">
        <v>1971</v>
      </c>
      <c r="I16" s="3">
        <v>1971</v>
      </c>
      <c r="J16" s="3">
        <v>1971</v>
      </c>
      <c r="K16" s="3">
        <v>1971</v>
      </c>
      <c r="L16" s="3">
        <v>1971</v>
      </c>
      <c r="M16" s="3">
        <v>1971</v>
      </c>
      <c r="N16" s="3">
        <v>1971</v>
      </c>
      <c r="O16" s="3">
        <v>1971</v>
      </c>
      <c r="P16" s="3">
        <v>1971</v>
      </c>
      <c r="Q16" s="3">
        <v>1936</v>
      </c>
    </row>
    <row r="17" spans="1:27" x14ac:dyDescent="0.25">
      <c r="A17" s="1" t="s">
        <v>71</v>
      </c>
      <c r="H17" s="3">
        <v>2180</v>
      </c>
      <c r="I17" s="3">
        <v>2223</v>
      </c>
      <c r="J17" s="3">
        <v>2223</v>
      </c>
      <c r="K17" s="3">
        <v>2223</v>
      </c>
      <c r="L17" s="3">
        <v>2223</v>
      </c>
      <c r="M17" s="3">
        <v>2223</v>
      </c>
      <c r="N17" s="3">
        <v>2223</v>
      </c>
      <c r="O17" s="3">
        <v>2223</v>
      </c>
      <c r="P17" s="3">
        <v>2223</v>
      </c>
      <c r="Q17" s="3">
        <v>2202</v>
      </c>
    </row>
    <row r="18" spans="1:27" x14ac:dyDescent="0.25">
      <c r="A18" s="1" t="s">
        <v>72</v>
      </c>
      <c r="I18" s="3">
        <v>2409</v>
      </c>
      <c r="J18" s="3">
        <v>2561</v>
      </c>
      <c r="K18" s="3">
        <v>2561</v>
      </c>
      <c r="L18" s="3">
        <v>2561</v>
      </c>
      <c r="M18" s="3">
        <v>2561</v>
      </c>
      <c r="N18" s="3">
        <v>2561</v>
      </c>
      <c r="O18" s="3">
        <v>2561</v>
      </c>
      <c r="P18" s="3">
        <v>2562</v>
      </c>
      <c r="Q18" s="3">
        <v>2481</v>
      </c>
    </row>
    <row r="19" spans="1:27" x14ac:dyDescent="0.25">
      <c r="A19" s="1" t="s">
        <v>73</v>
      </c>
      <c r="J19" s="3">
        <v>2808</v>
      </c>
      <c r="K19" s="3">
        <v>2881</v>
      </c>
      <c r="L19" s="3">
        <v>2881</v>
      </c>
      <c r="M19" s="3">
        <v>2881</v>
      </c>
      <c r="N19" s="3">
        <v>2881</v>
      </c>
      <c r="O19" s="3">
        <v>2881</v>
      </c>
      <c r="P19" s="3">
        <v>2882</v>
      </c>
      <c r="Q19" s="3">
        <v>2844</v>
      </c>
      <c r="S19">
        <v>2852</v>
      </c>
      <c r="T19">
        <v>2852</v>
      </c>
    </row>
    <row r="20" spans="1:27" x14ac:dyDescent="0.25">
      <c r="A20" s="1" t="s">
        <v>74</v>
      </c>
      <c r="K20" s="3">
        <v>3243</v>
      </c>
      <c r="L20" s="3">
        <v>3378</v>
      </c>
      <c r="M20" s="3">
        <v>3378</v>
      </c>
      <c r="N20" s="3">
        <v>3378</v>
      </c>
      <c r="O20" s="3">
        <v>3378</v>
      </c>
      <c r="P20" s="3">
        <v>3379</v>
      </c>
      <c r="Q20" s="3">
        <v>3440</v>
      </c>
      <c r="S20">
        <v>3444</v>
      </c>
      <c r="T20">
        <v>3444</v>
      </c>
      <c r="U20">
        <v>3444</v>
      </c>
    </row>
    <row r="21" spans="1:27" x14ac:dyDescent="0.25">
      <c r="A21" s="1" t="s">
        <v>75</v>
      </c>
      <c r="L21" s="3">
        <v>4133</v>
      </c>
      <c r="M21" s="3">
        <v>4330</v>
      </c>
      <c r="N21" s="3">
        <v>4330</v>
      </c>
      <c r="O21" s="3">
        <v>4330</v>
      </c>
      <c r="P21" s="3">
        <v>4331</v>
      </c>
      <c r="Q21" s="3">
        <v>4387</v>
      </c>
      <c r="S21">
        <v>4389</v>
      </c>
      <c r="T21">
        <v>4389</v>
      </c>
      <c r="U21">
        <v>4389</v>
      </c>
      <c r="V21">
        <v>4389</v>
      </c>
    </row>
    <row r="22" spans="1:27" x14ac:dyDescent="0.25">
      <c r="A22" s="1" t="s">
        <v>76</v>
      </c>
      <c r="M22" s="3">
        <v>5601</v>
      </c>
      <c r="N22" s="3">
        <v>5656</v>
      </c>
      <c r="O22" s="3">
        <v>5656</v>
      </c>
      <c r="P22" s="3">
        <v>5658</v>
      </c>
      <c r="Q22" s="3">
        <v>5644</v>
      </c>
      <c r="S22">
        <v>5644</v>
      </c>
      <c r="T22">
        <v>5644</v>
      </c>
      <c r="U22">
        <v>5644</v>
      </c>
      <c r="V22">
        <v>5644</v>
      </c>
      <c r="W22">
        <v>5644</v>
      </c>
    </row>
    <row r="23" spans="1:27" x14ac:dyDescent="0.25">
      <c r="A23" s="1" t="s">
        <v>77</v>
      </c>
      <c r="N23" s="3">
        <v>6724</v>
      </c>
      <c r="O23" s="3">
        <v>7053</v>
      </c>
      <c r="P23" s="3">
        <v>7055</v>
      </c>
      <c r="Q23" s="3">
        <v>6982</v>
      </c>
      <c r="S23">
        <v>7003</v>
      </c>
      <c r="T23">
        <v>7003</v>
      </c>
      <c r="U23">
        <v>7003</v>
      </c>
      <c r="V23">
        <v>7003</v>
      </c>
      <c r="W23">
        <v>7003</v>
      </c>
      <c r="X23">
        <v>7003</v>
      </c>
    </row>
    <row r="24" spans="1:27" x14ac:dyDescent="0.25">
      <c r="A24" s="1" t="s">
        <v>78</v>
      </c>
      <c r="O24" s="3">
        <v>7514</v>
      </c>
      <c r="P24" s="3">
        <v>7923</v>
      </c>
      <c r="Q24" s="3">
        <v>7870</v>
      </c>
      <c r="S24">
        <v>7885</v>
      </c>
      <c r="T24">
        <v>7885</v>
      </c>
      <c r="U24">
        <v>7885</v>
      </c>
      <c r="V24">
        <v>7885</v>
      </c>
      <c r="W24">
        <v>7885</v>
      </c>
      <c r="X24">
        <v>7885</v>
      </c>
    </row>
    <row r="25" spans="1:27" x14ac:dyDescent="0.25">
      <c r="A25" s="1" t="s">
        <v>79</v>
      </c>
      <c r="P25" s="3">
        <v>7851</v>
      </c>
      <c r="Q25" s="3">
        <v>7849</v>
      </c>
      <c r="S25">
        <v>7867</v>
      </c>
      <c r="T25">
        <v>7867</v>
      </c>
      <c r="U25">
        <v>7867</v>
      </c>
      <c r="V25">
        <v>7867</v>
      </c>
      <c r="W25">
        <v>7867</v>
      </c>
      <c r="X25">
        <v>7867</v>
      </c>
      <c r="Z25">
        <v>7857</v>
      </c>
    </row>
    <row r="26" spans="1:27" x14ac:dyDescent="0.25">
      <c r="A26" s="1" t="s">
        <v>80</v>
      </c>
      <c r="Q26" s="3">
        <v>7640</v>
      </c>
      <c r="R26">
        <v>7403.2</v>
      </c>
      <c r="S26">
        <v>7406</v>
      </c>
      <c r="T26">
        <v>7406</v>
      </c>
      <c r="U26">
        <v>7406</v>
      </c>
      <c r="V26">
        <v>7406</v>
      </c>
      <c r="W26">
        <v>7406</v>
      </c>
      <c r="X26">
        <v>7406</v>
      </c>
      <c r="Z26">
        <v>7397</v>
      </c>
      <c r="AA26">
        <v>7397</v>
      </c>
    </row>
    <row r="27" spans="1:27" x14ac:dyDescent="0.25">
      <c r="A27" s="1" t="s">
        <v>81</v>
      </c>
      <c r="R27">
        <v>7279.7</v>
      </c>
      <c r="S27">
        <v>7271</v>
      </c>
      <c r="T27">
        <v>7271</v>
      </c>
      <c r="U27">
        <v>7271</v>
      </c>
      <c r="V27">
        <v>7271</v>
      </c>
      <c r="W27">
        <v>7271</v>
      </c>
      <c r="X27">
        <v>7271</v>
      </c>
      <c r="Z27">
        <v>7276</v>
      </c>
      <c r="AA27">
        <v>7276</v>
      </c>
    </row>
    <row r="28" spans="1:27" x14ac:dyDescent="0.25">
      <c r="A28" s="1" t="s">
        <v>82</v>
      </c>
      <c r="R28">
        <v>6288</v>
      </c>
      <c r="S28">
        <v>5999</v>
      </c>
      <c r="T28">
        <v>6072</v>
      </c>
      <c r="U28">
        <v>6061</v>
      </c>
      <c r="V28">
        <v>6061</v>
      </c>
      <c r="W28">
        <v>6061</v>
      </c>
      <c r="X28">
        <v>6061</v>
      </c>
      <c r="Z28">
        <v>6063</v>
      </c>
      <c r="AA28">
        <v>6063</v>
      </c>
    </row>
    <row r="29" spans="1:27" x14ac:dyDescent="0.25">
      <c r="A29" s="1" t="s">
        <v>83</v>
      </c>
      <c r="R29">
        <v>5553.1</v>
      </c>
      <c r="S29">
        <v>5263</v>
      </c>
      <c r="T29">
        <v>6278</v>
      </c>
      <c r="U29">
        <v>5638</v>
      </c>
      <c r="V29">
        <v>5638</v>
      </c>
      <c r="W29">
        <v>5638</v>
      </c>
      <c r="X29">
        <v>5638</v>
      </c>
      <c r="Z29">
        <v>5626</v>
      </c>
      <c r="AA29">
        <v>5626</v>
      </c>
    </row>
    <row r="30" spans="1:27" x14ac:dyDescent="0.25">
      <c r="A30" s="1" t="s">
        <v>84</v>
      </c>
      <c r="R30">
        <v>4929</v>
      </c>
      <c r="S30">
        <v>4461</v>
      </c>
      <c r="T30">
        <v>6805</v>
      </c>
      <c r="U30">
        <v>6406</v>
      </c>
      <c r="V30">
        <v>5292</v>
      </c>
      <c r="W30">
        <v>5292</v>
      </c>
      <c r="X30">
        <v>5292</v>
      </c>
      <c r="Z30">
        <v>5288</v>
      </c>
      <c r="AA30">
        <v>5288</v>
      </c>
    </row>
    <row r="31" spans="1:27" x14ac:dyDescent="0.25">
      <c r="A31" s="1" t="s">
        <v>85</v>
      </c>
      <c r="S31">
        <v>3541</v>
      </c>
      <c r="T31">
        <v>6754</v>
      </c>
      <c r="U31">
        <v>7791</v>
      </c>
      <c r="V31">
        <v>6650</v>
      </c>
      <c r="W31">
        <v>6496</v>
      </c>
      <c r="X31">
        <v>6473</v>
      </c>
      <c r="Z31">
        <v>6465</v>
      </c>
      <c r="AA31">
        <v>6465</v>
      </c>
    </row>
    <row r="32" spans="1:27" x14ac:dyDescent="0.25">
      <c r="A32" s="1" t="s">
        <v>86</v>
      </c>
      <c r="T32">
        <v>6833</v>
      </c>
      <c r="U32">
        <v>8672</v>
      </c>
      <c r="V32">
        <v>8126</v>
      </c>
      <c r="W32">
        <v>8385</v>
      </c>
      <c r="X32">
        <v>8154</v>
      </c>
      <c r="Z32">
        <v>7994</v>
      </c>
      <c r="AA32">
        <v>7994</v>
      </c>
    </row>
    <row r="33" spans="1:40" x14ac:dyDescent="0.25">
      <c r="A33" s="1" t="s">
        <v>87</v>
      </c>
      <c r="U33">
        <v>8919</v>
      </c>
      <c r="V33">
        <v>9091</v>
      </c>
      <c r="W33">
        <v>9311</v>
      </c>
      <c r="X33">
        <v>10077</v>
      </c>
      <c r="Y33">
        <v>9125.9</v>
      </c>
      <c r="Z33">
        <v>9126</v>
      </c>
      <c r="AA33">
        <v>9126</v>
      </c>
    </row>
    <row r="34" spans="1:40" x14ac:dyDescent="0.25">
      <c r="A34" s="1" t="s">
        <v>88</v>
      </c>
      <c r="V34">
        <v>9894</v>
      </c>
      <c r="W34">
        <v>9823</v>
      </c>
      <c r="X34">
        <v>10087</v>
      </c>
      <c r="Y34">
        <v>9781</v>
      </c>
      <c r="Z34">
        <v>9321</v>
      </c>
      <c r="AA34">
        <v>9402</v>
      </c>
    </row>
    <row r="35" spans="1:40" x14ac:dyDescent="0.25">
      <c r="A35" s="1" t="s">
        <v>89</v>
      </c>
      <c r="W35">
        <v>10092</v>
      </c>
      <c r="X35">
        <v>9512</v>
      </c>
      <c r="Y35">
        <v>9815</v>
      </c>
      <c r="Z35">
        <v>8920</v>
      </c>
      <c r="AA35">
        <v>8274</v>
      </c>
    </row>
    <row r="36" spans="1:40" x14ac:dyDescent="0.25">
      <c r="A36" s="1" t="s">
        <v>90</v>
      </c>
      <c r="X36">
        <v>9177</v>
      </c>
      <c r="Y36">
        <v>9759</v>
      </c>
      <c r="Z36">
        <v>8987</v>
      </c>
      <c r="AA36">
        <v>7745</v>
      </c>
    </row>
    <row r="37" spans="1:40" x14ac:dyDescent="0.25">
      <c r="A37" s="1" t="s">
        <v>91</v>
      </c>
      <c r="Y37">
        <v>9171</v>
      </c>
      <c r="Z37">
        <v>8097</v>
      </c>
      <c r="AA37">
        <v>6576</v>
      </c>
      <c r="AC37">
        <v>9088</v>
      </c>
    </row>
    <row r="38" spans="1:40" x14ac:dyDescent="0.25">
      <c r="A38" s="1" t="s">
        <v>92</v>
      </c>
      <c r="Z38">
        <v>7306</v>
      </c>
      <c r="AA38">
        <v>5559</v>
      </c>
      <c r="AC38">
        <v>8575</v>
      </c>
      <c r="AD38">
        <v>5672</v>
      </c>
      <c r="AE38">
        <v>5836</v>
      </c>
    </row>
    <row r="39" spans="1:40" x14ac:dyDescent="0.25">
      <c r="A39" s="1" t="s">
        <v>93</v>
      </c>
      <c r="AA39">
        <v>4101</v>
      </c>
      <c r="AC39">
        <v>7943</v>
      </c>
      <c r="AD39">
        <v>5098</v>
      </c>
      <c r="AE39">
        <v>4984</v>
      </c>
    </row>
    <row r="40" spans="1:40" x14ac:dyDescent="0.25">
      <c r="A40" s="1" t="s">
        <v>94</v>
      </c>
      <c r="AC40">
        <v>8114</v>
      </c>
      <c r="AD40">
        <v>4880</v>
      </c>
      <c r="AE40">
        <v>4522</v>
      </c>
      <c r="AF40">
        <v>4627</v>
      </c>
      <c r="AG40">
        <v>4629</v>
      </c>
    </row>
    <row r="41" spans="1:40" x14ac:dyDescent="0.25">
      <c r="A41" s="1" t="s">
        <v>95</v>
      </c>
      <c r="AC41">
        <v>7910</v>
      </c>
      <c r="AD41">
        <v>4386</v>
      </c>
      <c r="AE41">
        <v>3953</v>
      </c>
      <c r="AF41">
        <v>4144</v>
      </c>
      <c r="AG41">
        <v>4014</v>
      </c>
    </row>
    <row r="42" spans="1:40" x14ac:dyDescent="0.25">
      <c r="A42" s="1" t="s">
        <v>96</v>
      </c>
      <c r="AD42">
        <v>4007</v>
      </c>
      <c r="AE42">
        <v>3536</v>
      </c>
      <c r="AF42">
        <v>3949</v>
      </c>
      <c r="AG42">
        <v>3891</v>
      </c>
      <c r="AH42">
        <v>3907</v>
      </c>
    </row>
    <row r="43" spans="1:40" x14ac:dyDescent="0.25">
      <c r="A43" s="1" t="s">
        <v>97</v>
      </c>
      <c r="AE43">
        <v>2994</v>
      </c>
      <c r="AF43">
        <v>3501</v>
      </c>
      <c r="AG43">
        <v>3619</v>
      </c>
      <c r="AH43">
        <v>3614</v>
      </c>
      <c r="AI43">
        <v>3629</v>
      </c>
      <c r="AJ43">
        <v>3628</v>
      </c>
    </row>
    <row r="44" spans="1:40" x14ac:dyDescent="0.25">
      <c r="A44" s="1" t="s">
        <v>98</v>
      </c>
      <c r="AF44">
        <v>3331</v>
      </c>
      <c r="AG44">
        <v>3548</v>
      </c>
      <c r="AH44">
        <v>3532</v>
      </c>
      <c r="AI44">
        <v>3514</v>
      </c>
      <c r="AJ44">
        <v>3596</v>
      </c>
      <c r="AK44">
        <v>3592</v>
      </c>
    </row>
    <row r="45" spans="1:40" x14ac:dyDescent="0.25">
      <c r="A45" s="1" t="s">
        <v>99</v>
      </c>
      <c r="AG45">
        <v>3593</v>
      </c>
      <c r="AH45">
        <v>3525</v>
      </c>
      <c r="AI45">
        <v>3447</v>
      </c>
      <c r="AJ45">
        <v>3485</v>
      </c>
      <c r="AK45">
        <v>3538</v>
      </c>
      <c r="AL45">
        <v>3544</v>
      </c>
    </row>
    <row r="46" spans="1:40" x14ac:dyDescent="0.25">
      <c r="A46" s="1" t="s">
        <v>100</v>
      </c>
      <c r="AH46">
        <v>3356</v>
      </c>
      <c r="AI46">
        <v>3310</v>
      </c>
      <c r="AJ46">
        <v>3370</v>
      </c>
      <c r="AK46">
        <v>3451</v>
      </c>
      <c r="AL46">
        <v>3938</v>
      </c>
      <c r="AM46">
        <v>3946</v>
      </c>
    </row>
    <row r="47" spans="1:40" x14ac:dyDescent="0.25">
      <c r="A47" s="1" t="s">
        <v>101</v>
      </c>
      <c r="AI47">
        <v>3283</v>
      </c>
      <c r="AJ47">
        <v>3353</v>
      </c>
      <c r="AK47">
        <v>3400</v>
      </c>
      <c r="AL47">
        <v>6264</v>
      </c>
      <c r="AM47">
        <v>6514</v>
      </c>
      <c r="AN47">
        <v>6303</v>
      </c>
    </row>
    <row r="48" spans="1:40" x14ac:dyDescent="0.25">
      <c r="A48" s="1" t="s">
        <v>102</v>
      </c>
      <c r="AJ48">
        <v>3219</v>
      </c>
      <c r="AK48">
        <v>3249</v>
      </c>
      <c r="AL48">
        <v>8340</v>
      </c>
      <c r="AM48">
        <v>9606</v>
      </c>
      <c r="AN48">
        <v>9286</v>
      </c>
    </row>
    <row r="49" spans="1:44" x14ac:dyDescent="0.25">
      <c r="A49" s="1" t="s">
        <v>103</v>
      </c>
      <c r="AK49">
        <v>3142</v>
      </c>
      <c r="AL49">
        <v>10659</v>
      </c>
      <c r="AM49">
        <v>11463</v>
      </c>
      <c r="AN49">
        <v>11632</v>
      </c>
      <c r="AO49">
        <v>11510</v>
      </c>
      <c r="AP49">
        <v>11421</v>
      </c>
    </row>
    <row r="50" spans="1:44" x14ac:dyDescent="0.25">
      <c r="A50" s="1" t="s">
        <v>104</v>
      </c>
      <c r="AL50">
        <v>12493</v>
      </c>
      <c r="AM50">
        <v>12010</v>
      </c>
      <c r="AN50">
        <v>12615</v>
      </c>
      <c r="AO50">
        <v>12017</v>
      </c>
      <c r="AP50">
        <v>12209</v>
      </c>
      <c r="AQ50">
        <v>12521</v>
      </c>
    </row>
    <row r="51" spans="1:44" x14ac:dyDescent="0.25">
      <c r="A51" s="1" t="s">
        <v>105</v>
      </c>
      <c r="AM51">
        <v>11978</v>
      </c>
      <c r="AN51">
        <v>12854</v>
      </c>
      <c r="AO51">
        <v>12013</v>
      </c>
      <c r="AP51">
        <v>12456</v>
      </c>
      <c r="AQ51">
        <v>13454</v>
      </c>
    </row>
    <row r="52" spans="1:44" x14ac:dyDescent="0.25">
      <c r="A52" s="1" t="s">
        <v>106</v>
      </c>
      <c r="AN52">
        <v>12602</v>
      </c>
      <c r="AO52">
        <v>11635</v>
      </c>
      <c r="AP52">
        <v>12733</v>
      </c>
      <c r="AQ52">
        <v>14708</v>
      </c>
      <c r="AR52">
        <v>14468</v>
      </c>
    </row>
    <row r="53" spans="1:44" x14ac:dyDescent="0.25">
      <c r="A53" s="1" t="s">
        <v>107</v>
      </c>
      <c r="AO53">
        <v>11416</v>
      </c>
      <c r="AP53">
        <v>12902</v>
      </c>
      <c r="AQ53">
        <v>16134</v>
      </c>
      <c r="AR53">
        <v>15561</v>
      </c>
    </row>
    <row r="54" spans="1:44" x14ac:dyDescent="0.25">
      <c r="A54" s="1" t="s">
        <v>108</v>
      </c>
      <c r="AP54">
        <v>12891</v>
      </c>
      <c r="AQ54">
        <v>17157</v>
      </c>
      <c r="AR54">
        <v>16455</v>
      </c>
    </row>
    <row r="55" spans="1:44" x14ac:dyDescent="0.25">
      <c r="A55" s="1" t="s">
        <v>109</v>
      </c>
      <c r="AQ55">
        <v>17876</v>
      </c>
      <c r="AR55">
        <v>16846</v>
      </c>
    </row>
    <row r="56" spans="1:44" x14ac:dyDescent="0.25">
      <c r="A56" s="1" t="s">
        <v>190</v>
      </c>
      <c r="AR56">
        <v>17364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2" max="2" width="9.140625" style="16"/>
    <col min="4" max="4" width="9.140625" style="16"/>
    <col min="18" max="18" width="9.140625" style="16"/>
  </cols>
  <sheetData>
    <row r="1" spans="1:20" x14ac:dyDescent="0.25">
      <c r="A1" s="1" t="s">
        <v>0</v>
      </c>
      <c r="B1" s="16" t="s">
        <v>137</v>
      </c>
      <c r="C1" s="16" t="s">
        <v>138</v>
      </c>
      <c r="D1" s="16" t="s">
        <v>139</v>
      </c>
      <c r="E1" s="16" t="s">
        <v>140</v>
      </c>
      <c r="F1" s="16" t="s">
        <v>141</v>
      </c>
      <c r="G1" s="16" t="s">
        <v>142</v>
      </c>
      <c r="H1" s="16" t="s">
        <v>143</v>
      </c>
      <c r="I1" s="16" t="s">
        <v>144</v>
      </c>
      <c r="J1" s="16" t="s">
        <v>145</v>
      </c>
      <c r="K1" s="16" t="s">
        <v>146</v>
      </c>
      <c r="L1" s="16" t="s">
        <v>147</v>
      </c>
      <c r="M1" s="16" t="s">
        <v>148</v>
      </c>
      <c r="N1" s="16" t="s">
        <v>149</v>
      </c>
      <c r="O1" s="16" t="s">
        <v>150</v>
      </c>
      <c r="P1" s="16" t="s">
        <v>151</v>
      </c>
      <c r="Q1" s="16" t="s">
        <v>152</v>
      </c>
      <c r="R1" s="16" t="s">
        <v>153</v>
      </c>
      <c r="S1" s="16" t="s">
        <v>154</v>
      </c>
      <c r="T1" s="16"/>
    </row>
    <row r="2" spans="1:20" s="16" customFormat="1" x14ac:dyDescent="0.25">
      <c r="A2" s="1" t="s">
        <v>89</v>
      </c>
      <c r="B2" s="16">
        <v>8554</v>
      </c>
      <c r="C2"/>
      <c r="E2"/>
      <c r="F2"/>
      <c r="G2"/>
      <c r="H2"/>
      <c r="I2"/>
      <c r="J2"/>
      <c r="K2"/>
      <c r="L2"/>
      <c r="M2"/>
      <c r="N2"/>
      <c r="O2"/>
      <c r="P2"/>
      <c r="Q2"/>
      <c r="S2"/>
      <c r="T2"/>
    </row>
    <row r="3" spans="1:20" s="16" customFormat="1" x14ac:dyDescent="0.25">
      <c r="A3" s="1" t="s">
        <v>90</v>
      </c>
      <c r="B3" s="16">
        <v>7924</v>
      </c>
      <c r="C3">
        <v>7417</v>
      </c>
      <c r="E3"/>
      <c r="F3"/>
      <c r="G3"/>
      <c r="H3"/>
      <c r="I3"/>
      <c r="J3"/>
      <c r="K3"/>
      <c r="L3"/>
      <c r="M3"/>
      <c r="N3"/>
      <c r="O3"/>
      <c r="P3"/>
      <c r="Q3"/>
      <c r="S3"/>
      <c r="T3"/>
    </row>
    <row r="4" spans="1:20" s="16" customFormat="1" x14ac:dyDescent="0.25">
      <c r="A4" s="1" t="s">
        <v>91</v>
      </c>
      <c r="B4" s="16">
        <v>7011</v>
      </c>
      <c r="C4">
        <v>6923</v>
      </c>
      <c r="D4" s="16">
        <v>8049</v>
      </c>
      <c r="E4"/>
      <c r="F4"/>
      <c r="G4"/>
      <c r="H4"/>
      <c r="I4"/>
      <c r="J4"/>
      <c r="K4"/>
      <c r="L4"/>
      <c r="M4"/>
      <c r="N4"/>
      <c r="O4"/>
      <c r="P4"/>
      <c r="Q4"/>
      <c r="S4"/>
      <c r="T4"/>
    </row>
    <row r="5" spans="1:20" s="16" customFormat="1" x14ac:dyDescent="0.25">
      <c r="A5" s="1" t="s">
        <v>92</v>
      </c>
      <c r="B5" s="16">
        <v>6317</v>
      </c>
      <c r="C5">
        <v>5974</v>
      </c>
      <c r="D5" s="16">
        <v>7211</v>
      </c>
      <c r="E5" s="16">
        <v>5755</v>
      </c>
      <c r="F5"/>
      <c r="G5"/>
      <c r="H5"/>
      <c r="I5"/>
      <c r="J5"/>
      <c r="K5"/>
      <c r="L5"/>
      <c r="M5"/>
      <c r="N5"/>
      <c r="O5"/>
      <c r="P5"/>
      <c r="Q5"/>
      <c r="S5"/>
      <c r="T5"/>
    </row>
    <row r="6" spans="1:20" s="16" customFormat="1" x14ac:dyDescent="0.25">
      <c r="A6" s="1" t="s">
        <v>93</v>
      </c>
      <c r="C6">
        <v>4231</v>
      </c>
      <c r="D6" s="16">
        <v>7851</v>
      </c>
      <c r="E6">
        <v>5199</v>
      </c>
      <c r="F6">
        <v>5001</v>
      </c>
      <c r="G6"/>
      <c r="H6"/>
      <c r="I6"/>
      <c r="J6"/>
      <c r="K6"/>
      <c r="L6"/>
      <c r="M6"/>
      <c r="N6"/>
      <c r="O6"/>
      <c r="P6"/>
      <c r="Q6"/>
      <c r="S6"/>
      <c r="T6"/>
    </row>
    <row r="7" spans="1:20" s="16" customFormat="1" x14ac:dyDescent="0.25">
      <c r="A7" s="1" t="s">
        <v>94</v>
      </c>
      <c r="C7"/>
      <c r="D7" s="16">
        <v>8013</v>
      </c>
      <c r="E7">
        <v>5019</v>
      </c>
      <c r="F7">
        <v>4714</v>
      </c>
      <c r="G7">
        <v>4548</v>
      </c>
      <c r="H7"/>
      <c r="I7"/>
      <c r="J7"/>
      <c r="K7"/>
      <c r="L7"/>
      <c r="M7"/>
      <c r="N7"/>
      <c r="O7"/>
      <c r="P7"/>
      <c r="Q7"/>
      <c r="S7"/>
      <c r="T7"/>
    </row>
    <row r="8" spans="1:20" s="16" customFormat="1" x14ac:dyDescent="0.25">
      <c r="A8" s="1" t="s">
        <v>95</v>
      </c>
      <c r="C8"/>
      <c r="E8">
        <v>4570</v>
      </c>
      <c r="F8">
        <v>4222</v>
      </c>
      <c r="G8">
        <v>3893</v>
      </c>
      <c r="H8">
        <v>4004</v>
      </c>
      <c r="I8"/>
      <c r="J8"/>
      <c r="K8"/>
      <c r="L8"/>
      <c r="M8"/>
      <c r="N8"/>
      <c r="O8"/>
      <c r="P8"/>
      <c r="Q8"/>
      <c r="S8"/>
      <c r="T8"/>
    </row>
    <row r="9" spans="1:20" s="16" customFormat="1" x14ac:dyDescent="0.25">
      <c r="A9" s="1" t="s">
        <v>96</v>
      </c>
      <c r="C9"/>
      <c r="E9"/>
      <c r="F9">
        <v>3859</v>
      </c>
      <c r="G9">
        <v>3425</v>
      </c>
      <c r="H9">
        <v>3798</v>
      </c>
      <c r="I9">
        <v>3897</v>
      </c>
      <c r="J9"/>
      <c r="K9"/>
      <c r="L9"/>
      <c r="M9"/>
      <c r="N9"/>
      <c r="O9"/>
      <c r="P9"/>
      <c r="Q9"/>
      <c r="S9"/>
      <c r="T9"/>
    </row>
    <row r="10" spans="1:20" s="16" customFormat="1" x14ac:dyDescent="0.25">
      <c r="A10" s="1" t="s">
        <v>97</v>
      </c>
      <c r="C10"/>
      <c r="E10"/>
      <c r="F10"/>
      <c r="G10">
        <v>2786</v>
      </c>
      <c r="H10">
        <v>3447</v>
      </c>
      <c r="I10">
        <v>3585</v>
      </c>
      <c r="J10">
        <v>3643</v>
      </c>
      <c r="K10"/>
      <c r="L10"/>
      <c r="M10"/>
      <c r="N10"/>
      <c r="O10"/>
      <c r="P10"/>
      <c r="Q10"/>
      <c r="S10"/>
      <c r="T10"/>
    </row>
    <row r="11" spans="1:20" s="16" customFormat="1" x14ac:dyDescent="0.25">
      <c r="A11" s="1" t="s">
        <v>98</v>
      </c>
      <c r="C11"/>
      <c r="E11"/>
      <c r="F11"/>
      <c r="G11"/>
      <c r="H11">
        <v>3366</v>
      </c>
      <c r="I11">
        <v>3489</v>
      </c>
      <c r="J11">
        <v>3536</v>
      </c>
      <c r="K11">
        <v>3617</v>
      </c>
      <c r="L11"/>
      <c r="M11"/>
      <c r="N11"/>
      <c r="O11"/>
      <c r="P11"/>
      <c r="Q11"/>
      <c r="S11"/>
      <c r="T11"/>
    </row>
    <row r="12" spans="1:20" s="16" customFormat="1" x14ac:dyDescent="0.25">
      <c r="A12" s="1" t="s">
        <v>99</v>
      </c>
      <c r="C12"/>
      <c r="E12"/>
      <c r="F12"/>
      <c r="G12"/>
      <c r="H12"/>
      <c r="I12">
        <v>3469</v>
      </c>
      <c r="J12">
        <v>3517</v>
      </c>
      <c r="K12">
        <v>3494</v>
      </c>
      <c r="L12">
        <v>3517</v>
      </c>
      <c r="M12"/>
      <c r="N12"/>
      <c r="O12"/>
      <c r="P12"/>
      <c r="Q12"/>
      <c r="S12"/>
      <c r="T12"/>
    </row>
    <row r="13" spans="1:20" s="16" customFormat="1" x14ac:dyDescent="0.25">
      <c r="A13" s="1" t="s">
        <v>100</v>
      </c>
      <c r="C13"/>
      <c r="E13"/>
      <c r="F13"/>
      <c r="G13"/>
      <c r="H13"/>
      <c r="I13"/>
      <c r="J13">
        <v>3337</v>
      </c>
      <c r="K13">
        <v>3355</v>
      </c>
      <c r="L13">
        <v>3407</v>
      </c>
      <c r="M13">
        <v>3750</v>
      </c>
      <c r="N13"/>
      <c r="O13"/>
      <c r="P13"/>
      <c r="Q13"/>
      <c r="S13"/>
      <c r="T13"/>
    </row>
    <row r="14" spans="1:20" s="16" customFormat="1" x14ac:dyDescent="0.25">
      <c r="A14" s="1" t="s">
        <v>101</v>
      </c>
      <c r="C14"/>
      <c r="E14"/>
      <c r="F14"/>
      <c r="G14"/>
      <c r="H14"/>
      <c r="I14"/>
      <c r="J14"/>
      <c r="K14">
        <v>3333</v>
      </c>
      <c r="L14">
        <v>3388</v>
      </c>
      <c r="M14">
        <v>3664</v>
      </c>
      <c r="N14">
        <v>6912</v>
      </c>
      <c r="O14"/>
      <c r="P14"/>
      <c r="Q14"/>
      <c r="S14"/>
      <c r="T14"/>
    </row>
    <row r="15" spans="1:20" s="16" customFormat="1" x14ac:dyDescent="0.25">
      <c r="A15" s="1" t="s">
        <v>102</v>
      </c>
      <c r="C15"/>
      <c r="E15"/>
      <c r="F15"/>
      <c r="G15"/>
      <c r="H15"/>
      <c r="I15"/>
      <c r="J15"/>
      <c r="K15"/>
      <c r="L15">
        <v>3246</v>
      </c>
      <c r="M15">
        <v>3476</v>
      </c>
      <c r="N15">
        <v>9743</v>
      </c>
      <c r="O15">
        <v>9132</v>
      </c>
      <c r="P15"/>
      <c r="Q15"/>
      <c r="S15"/>
      <c r="T15"/>
    </row>
    <row r="16" spans="1:20" s="16" customFormat="1" x14ac:dyDescent="0.25">
      <c r="A16" s="1" t="s">
        <v>103</v>
      </c>
      <c r="C16"/>
      <c r="E16"/>
      <c r="F16"/>
      <c r="G16"/>
      <c r="H16"/>
      <c r="I16"/>
      <c r="J16"/>
      <c r="K16"/>
      <c r="L16"/>
      <c r="M16">
        <v>3264</v>
      </c>
      <c r="N16">
        <v>12365</v>
      </c>
      <c r="O16">
        <v>10280</v>
      </c>
      <c r="P16">
        <v>11623</v>
      </c>
      <c r="Q16"/>
      <c r="S16"/>
      <c r="T16"/>
    </row>
    <row r="17" spans="1:20" s="16" customFormat="1" x14ac:dyDescent="0.25">
      <c r="A17" s="1" t="s">
        <v>104</v>
      </c>
      <c r="C17"/>
      <c r="E17"/>
      <c r="F17"/>
      <c r="G17"/>
      <c r="H17"/>
      <c r="I17"/>
      <c r="J17"/>
      <c r="K17"/>
      <c r="L17"/>
      <c r="M17"/>
      <c r="N17">
        <v>13825</v>
      </c>
      <c r="O17">
        <v>10657</v>
      </c>
      <c r="P17">
        <v>12318</v>
      </c>
      <c r="Q17">
        <v>12017</v>
      </c>
      <c r="S17"/>
      <c r="T17"/>
    </row>
    <row r="18" spans="1:20" x14ac:dyDescent="0.25">
      <c r="A18" s="1" t="s">
        <v>105</v>
      </c>
      <c r="O18">
        <v>10734</v>
      </c>
      <c r="P18">
        <v>12453</v>
      </c>
      <c r="Q18">
        <v>11700</v>
      </c>
      <c r="R18" s="16">
        <v>13467</v>
      </c>
    </row>
    <row r="19" spans="1:20" x14ac:dyDescent="0.25">
      <c r="A19" s="1" t="s">
        <v>106</v>
      </c>
      <c r="P19">
        <v>12257</v>
      </c>
      <c r="Q19">
        <v>11258</v>
      </c>
      <c r="R19" s="16">
        <v>14954</v>
      </c>
      <c r="S19" s="16">
        <v>14733</v>
      </c>
    </row>
    <row r="20" spans="1:20" x14ac:dyDescent="0.25">
      <c r="A20" s="1" t="s">
        <v>107</v>
      </c>
      <c r="Q20">
        <v>10889</v>
      </c>
      <c r="R20" s="16">
        <v>16741</v>
      </c>
      <c r="S20">
        <v>16016</v>
      </c>
    </row>
    <row r="21" spans="1:20" x14ac:dyDescent="0.25">
      <c r="A21" s="1" t="s">
        <v>108</v>
      </c>
      <c r="R21" s="16">
        <v>18028</v>
      </c>
      <c r="S21">
        <v>16944</v>
      </c>
    </row>
    <row r="22" spans="1:20" x14ac:dyDescent="0.25">
      <c r="A22" s="1" t="s">
        <v>109</v>
      </c>
      <c r="S22">
        <v>17440</v>
      </c>
    </row>
    <row r="23" spans="1:20" x14ac:dyDescent="0.25">
      <c r="A23"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3" max="3" width="9.140625" style="16"/>
    <col min="5" max="5" width="9.140625" style="16"/>
  </cols>
  <sheetData>
    <row r="1" spans="1:22" x14ac:dyDescent="0.25">
      <c r="A1" s="1" t="s">
        <v>0</v>
      </c>
      <c r="B1" s="1" t="s">
        <v>184</v>
      </c>
      <c r="C1" s="1" t="s">
        <v>185</v>
      </c>
      <c r="D1" s="21" t="s">
        <v>186</v>
      </c>
      <c r="E1" s="16" t="s">
        <v>155</v>
      </c>
      <c r="F1" s="16" t="s">
        <v>156</v>
      </c>
      <c r="G1" t="s">
        <v>157</v>
      </c>
      <c r="H1" s="16" t="s">
        <v>158</v>
      </c>
      <c r="I1" t="s">
        <v>159</v>
      </c>
      <c r="J1" t="s">
        <v>160</v>
      </c>
      <c r="K1" t="s">
        <v>161</v>
      </c>
      <c r="L1" t="s">
        <v>162</v>
      </c>
      <c r="M1" t="s">
        <v>163</v>
      </c>
      <c r="N1" t="s">
        <v>164</v>
      </c>
      <c r="O1" t="s">
        <v>165</v>
      </c>
      <c r="P1" t="s">
        <v>166</v>
      </c>
      <c r="Q1" t="s">
        <v>167</v>
      </c>
      <c r="R1" t="s">
        <v>168</v>
      </c>
      <c r="S1" t="s">
        <v>169</v>
      </c>
      <c r="T1" t="s">
        <v>170</v>
      </c>
      <c r="U1" t="s">
        <v>171</v>
      </c>
      <c r="V1" t="s">
        <v>172</v>
      </c>
    </row>
    <row r="2" spans="1:22" x14ac:dyDescent="0.25">
      <c r="A2" s="1" t="s">
        <v>84</v>
      </c>
      <c r="B2" s="1">
        <v>5292.4</v>
      </c>
      <c r="C2" s="1"/>
      <c r="D2" s="21"/>
      <c r="F2" s="16"/>
      <c r="H2" s="16"/>
    </row>
    <row r="3" spans="1:22" x14ac:dyDescent="0.25">
      <c r="A3" s="1" t="s">
        <v>85</v>
      </c>
      <c r="B3" s="1">
        <v>6472.8</v>
      </c>
      <c r="C3" s="1">
        <v>6472.8</v>
      </c>
      <c r="D3" s="21"/>
      <c r="F3" s="16"/>
      <c r="H3" s="16"/>
    </row>
    <row r="4" spans="1:22" x14ac:dyDescent="0.25">
      <c r="A4" s="1" t="s">
        <v>86</v>
      </c>
      <c r="B4" s="1"/>
      <c r="C4" s="1">
        <v>8005.4</v>
      </c>
      <c r="D4" s="21"/>
      <c r="F4" s="16"/>
      <c r="H4" s="16"/>
    </row>
    <row r="5" spans="1:22" x14ac:dyDescent="0.25">
      <c r="A5" s="1" t="s">
        <v>87</v>
      </c>
      <c r="B5" s="1"/>
      <c r="C5" s="1"/>
      <c r="D5" s="21"/>
      <c r="E5" s="16">
        <v>9125.9</v>
      </c>
      <c r="F5" s="16"/>
      <c r="H5" s="16"/>
    </row>
    <row r="6" spans="1:22" x14ac:dyDescent="0.25">
      <c r="A6" s="1" t="s">
        <v>88</v>
      </c>
      <c r="B6" s="1"/>
      <c r="C6" s="1"/>
      <c r="D6" s="21"/>
      <c r="E6" s="1">
        <v>9399.2999999999993</v>
      </c>
      <c r="F6" s="16">
        <v>9401.7999999999993</v>
      </c>
      <c r="H6" s="16"/>
    </row>
    <row r="7" spans="1:22" x14ac:dyDescent="0.25">
      <c r="A7" s="1" t="s">
        <v>89</v>
      </c>
      <c r="B7" s="1"/>
      <c r="C7" s="1"/>
      <c r="D7" s="21"/>
      <c r="E7" s="1"/>
      <c r="F7">
        <v>8400.5</v>
      </c>
      <c r="G7">
        <v>8400.5</v>
      </c>
    </row>
    <row r="8" spans="1:22" x14ac:dyDescent="0.25">
      <c r="A8" s="1" t="s">
        <v>90</v>
      </c>
      <c r="B8" s="1"/>
      <c r="C8" s="1"/>
      <c r="D8" s="21"/>
      <c r="E8" s="1"/>
      <c r="G8">
        <v>7507.6</v>
      </c>
    </row>
    <row r="9" spans="1:22" x14ac:dyDescent="0.25">
      <c r="A9" s="1" t="s">
        <v>91</v>
      </c>
      <c r="B9" s="1"/>
      <c r="C9" s="1"/>
      <c r="D9" s="21"/>
      <c r="E9" s="1"/>
      <c r="H9">
        <v>6446</v>
      </c>
    </row>
    <row r="10" spans="1:22" x14ac:dyDescent="0.25">
      <c r="A10" s="1" t="s">
        <v>92</v>
      </c>
      <c r="B10" s="1"/>
      <c r="C10" s="1"/>
      <c r="D10" s="21"/>
      <c r="E10" s="1"/>
      <c r="I10">
        <v>5836</v>
      </c>
    </row>
    <row r="11" spans="1:22" x14ac:dyDescent="0.25">
      <c r="A11" s="1" t="s">
        <v>93</v>
      </c>
      <c r="B11" s="1"/>
      <c r="C11" s="1"/>
      <c r="D11" s="21"/>
      <c r="E11" s="1"/>
      <c r="J11">
        <v>4995</v>
      </c>
    </row>
    <row r="12" spans="1:22" x14ac:dyDescent="0.25">
      <c r="A12" s="1" t="s">
        <v>94</v>
      </c>
      <c r="B12" s="1"/>
      <c r="C12" s="1"/>
      <c r="D12" s="21"/>
      <c r="E12" s="1"/>
      <c r="K12">
        <v>4629</v>
      </c>
    </row>
    <row r="13" spans="1:22" x14ac:dyDescent="0.25">
      <c r="A13" s="1" t="s">
        <v>95</v>
      </c>
      <c r="B13" s="1"/>
      <c r="C13" s="1"/>
      <c r="D13" s="21"/>
      <c r="E13" s="1"/>
      <c r="L13">
        <v>4001</v>
      </c>
    </row>
    <row r="14" spans="1:22" x14ac:dyDescent="0.25">
      <c r="A14" s="1" t="s">
        <v>96</v>
      </c>
      <c r="B14" s="1"/>
      <c r="C14" s="1"/>
      <c r="D14" s="21"/>
      <c r="E14" s="1"/>
      <c r="M14">
        <v>3880</v>
      </c>
    </row>
    <row r="15" spans="1:22" x14ac:dyDescent="0.25">
      <c r="A15" s="1" t="s">
        <v>97</v>
      </c>
      <c r="B15" s="1"/>
      <c r="C15" s="1"/>
      <c r="D15" s="21"/>
      <c r="E15" s="1"/>
      <c r="N15">
        <v>3628</v>
      </c>
    </row>
    <row r="16" spans="1:22" x14ac:dyDescent="0.25">
      <c r="A16" s="1" t="s">
        <v>98</v>
      </c>
      <c r="B16" s="1"/>
      <c r="C16" s="1"/>
      <c r="D16" s="21"/>
      <c r="E16" s="1"/>
      <c r="O16">
        <v>3592</v>
      </c>
    </row>
    <row r="17" spans="1:22" x14ac:dyDescent="0.25">
      <c r="A17" s="1" t="s">
        <v>99</v>
      </c>
      <c r="B17" s="1"/>
      <c r="C17" s="1"/>
      <c r="D17" s="21"/>
      <c r="E17" s="1"/>
      <c r="P17">
        <v>3544</v>
      </c>
    </row>
    <row r="18" spans="1:22" x14ac:dyDescent="0.25">
      <c r="A18" s="1" t="s">
        <v>100</v>
      </c>
      <c r="B18" s="1"/>
      <c r="C18" s="1"/>
      <c r="D18" s="21"/>
      <c r="E18" s="1"/>
      <c r="Q18">
        <v>3946</v>
      </c>
    </row>
    <row r="19" spans="1:22" x14ac:dyDescent="0.25">
      <c r="A19" s="1" t="s">
        <v>101</v>
      </c>
      <c r="B19" s="1"/>
      <c r="C19" s="1"/>
      <c r="D19" s="21"/>
      <c r="E19" s="1"/>
      <c r="R19">
        <v>6303</v>
      </c>
    </row>
    <row r="20" spans="1:22" x14ac:dyDescent="0.25">
      <c r="A20" s="1" t="s">
        <v>102</v>
      </c>
      <c r="B20" s="1"/>
      <c r="C20" s="1"/>
      <c r="D20" s="21"/>
      <c r="E20" s="1"/>
      <c r="S20">
        <v>9273</v>
      </c>
    </row>
    <row r="21" spans="1:22" x14ac:dyDescent="0.25">
      <c r="A21" s="1" t="s">
        <v>103</v>
      </c>
      <c r="B21" s="1"/>
      <c r="C21" s="1"/>
      <c r="D21" s="21"/>
      <c r="E21" s="1"/>
      <c r="T21">
        <v>11421</v>
      </c>
    </row>
    <row r="22" spans="1:22" x14ac:dyDescent="0.25">
      <c r="A22" s="1" t="s">
        <v>104</v>
      </c>
      <c r="B22" s="1"/>
      <c r="C22" s="1"/>
      <c r="D22" s="21"/>
      <c r="E22" s="1"/>
      <c r="U22">
        <v>12521</v>
      </c>
    </row>
    <row r="23" spans="1:22" x14ac:dyDescent="0.25">
      <c r="A23" s="1" t="s">
        <v>105</v>
      </c>
      <c r="B23" s="1"/>
      <c r="C23" s="1"/>
      <c r="D23" s="21"/>
      <c r="E23" s="1"/>
      <c r="V23">
        <v>13414</v>
      </c>
    </row>
    <row r="24" spans="1:22" x14ac:dyDescent="0.25">
      <c r="A24" s="1"/>
      <c r="B24" s="1"/>
      <c r="C24"/>
      <c r="E24"/>
    </row>
    <row r="25" spans="1:22" x14ac:dyDescent="0.25">
      <c r="C25"/>
      <c r="E25"/>
    </row>
    <row r="26" spans="1:22" x14ac:dyDescent="0.25">
      <c r="C26"/>
      <c r="E26"/>
    </row>
    <row r="27" spans="1:22" x14ac:dyDescent="0.25">
      <c r="C27"/>
      <c r="E27"/>
    </row>
    <row r="28" spans="1:22" x14ac:dyDescent="0.25">
      <c r="C28"/>
      <c r="E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A18" sqref="A18:XFD19"/>
    </sheetView>
  </sheetViews>
  <sheetFormatPr defaultRowHeight="15" x14ac:dyDescent="0.25"/>
  <cols>
    <col min="1" max="1" width="9.140625" style="5"/>
    <col min="2" max="2" width="25.42578125" style="5" customWidth="1"/>
    <col min="3" max="3" width="87.28515625" style="5" bestFit="1" customWidth="1"/>
    <col min="4" max="4" width="46" style="5" customWidth="1"/>
    <col min="5" max="5" width="39.85546875" style="5" customWidth="1"/>
    <col min="6" max="16384" width="9.140625" style="5"/>
  </cols>
  <sheetData>
    <row r="1" spans="1:4" ht="60.75" x14ac:dyDescent="0.8">
      <c r="A1" s="4" t="s">
        <v>280</v>
      </c>
    </row>
    <row r="3" spans="1:4" ht="47.25" x14ac:dyDescent="0.25">
      <c r="B3" s="6" t="s">
        <v>110</v>
      </c>
      <c r="C3" s="26" t="s">
        <v>270</v>
      </c>
    </row>
    <row r="4" spans="1:4" ht="47.25" x14ac:dyDescent="0.25">
      <c r="B4" s="6" t="s">
        <v>269</v>
      </c>
      <c r="C4" s="26" t="s">
        <v>281</v>
      </c>
    </row>
    <row r="5" spans="1:4" ht="18.75" x14ac:dyDescent="0.25">
      <c r="B5" s="6"/>
      <c r="C5" s="8" t="s">
        <v>271</v>
      </c>
    </row>
    <row r="6" spans="1:4" ht="18.75" x14ac:dyDescent="0.25">
      <c r="B6" s="6"/>
      <c r="C6" s="8"/>
    </row>
    <row r="7" spans="1:4" ht="18.75" x14ac:dyDescent="0.25">
      <c r="B7" s="6" t="s">
        <v>111</v>
      </c>
      <c r="C7" s="8" t="s">
        <v>272</v>
      </c>
    </row>
    <row r="8" spans="1:4" ht="18.75" x14ac:dyDescent="0.25">
      <c r="B8" s="6" t="s">
        <v>112</v>
      </c>
      <c r="C8" s="8" t="s">
        <v>126</v>
      </c>
    </row>
    <row r="9" spans="1:4" ht="18.75" x14ac:dyDescent="0.25">
      <c r="B9" s="6" t="s">
        <v>113</v>
      </c>
      <c r="C9" s="8" t="s">
        <v>264</v>
      </c>
    </row>
    <row r="10" spans="1:4" ht="18.75" x14ac:dyDescent="0.25">
      <c r="B10" s="6"/>
      <c r="C10" s="8"/>
    </row>
    <row r="12" spans="1:4" ht="19.5" thickBot="1" x14ac:dyDescent="0.3">
      <c r="B12" s="6" t="s">
        <v>115</v>
      </c>
    </row>
    <row r="13" spans="1:4" ht="16.5" thickBot="1" x14ac:dyDescent="0.3">
      <c r="B13" s="9" t="s">
        <v>116</v>
      </c>
      <c r="C13" s="10" t="s">
        <v>117</v>
      </c>
      <c r="D13" s="10" t="s">
        <v>118</v>
      </c>
    </row>
    <row r="14" spans="1:4" ht="16.5" thickBot="1" x14ac:dyDescent="0.3">
      <c r="B14" s="11" t="s">
        <v>273</v>
      </c>
      <c r="C14" s="12" t="s">
        <v>274</v>
      </c>
      <c r="D14" s="12" t="s">
        <v>128</v>
      </c>
    </row>
    <row r="16" spans="1:4" ht="19.5" thickBot="1" x14ac:dyDescent="0.3">
      <c r="B16" s="6" t="s">
        <v>119</v>
      </c>
    </row>
    <row r="17" spans="2:4" ht="16.5" thickBot="1" x14ac:dyDescent="0.3">
      <c r="B17" s="9" t="s">
        <v>116</v>
      </c>
      <c r="C17" s="10" t="s">
        <v>120</v>
      </c>
      <c r="D17" s="10" t="s">
        <v>121</v>
      </c>
    </row>
    <row r="18" spans="2:4" ht="16.5" thickBot="1" x14ac:dyDescent="0.3">
      <c r="B18" s="11" t="s">
        <v>276</v>
      </c>
      <c r="C18" s="12" t="s">
        <v>129</v>
      </c>
      <c r="D18" s="12"/>
    </row>
    <row r="19" spans="2:4" ht="16.5" thickBot="1" x14ac:dyDescent="0.3">
      <c r="B19" s="11" t="s">
        <v>189</v>
      </c>
      <c r="C19" s="12" t="s">
        <v>129</v>
      </c>
      <c r="D19" s="12" t="s">
        <v>130</v>
      </c>
    </row>
    <row r="20" spans="2:4" ht="16.5" thickBot="1" x14ac:dyDescent="0.3">
      <c r="B20" s="11" t="s">
        <v>275</v>
      </c>
      <c r="C20" s="12" t="s">
        <v>131</v>
      </c>
      <c r="D20" s="12" t="s">
        <v>132</v>
      </c>
    </row>
    <row r="22" spans="2:4" ht="18.75" x14ac:dyDescent="0.25">
      <c r="B22" s="6" t="s">
        <v>122</v>
      </c>
    </row>
    <row r="35" spans="3:3" x14ac:dyDescent="0.25">
      <c r="C35" s="22"/>
    </row>
    <row r="47" spans="3:3" x14ac:dyDescent="0.25">
      <c r="C47"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4"/>
  <sheetViews>
    <sheetView workbookViewId="0">
      <selection activeCell="A2" sqref="A2:XFD2"/>
    </sheetView>
  </sheetViews>
  <sheetFormatPr defaultRowHeight="15" x14ac:dyDescent="0.25"/>
  <cols>
    <col min="21" max="21" width="9.140625" style="23"/>
    <col min="22" max="22" width="9.140625" style="25"/>
  </cols>
  <sheetData>
    <row r="1" spans="1:70" x14ac:dyDescent="0.25">
      <c r="B1" t="s">
        <v>191</v>
      </c>
      <c r="C1" t="s">
        <v>192</v>
      </c>
      <c r="D1" t="s">
        <v>193</v>
      </c>
      <c r="E1" t="s">
        <v>194</v>
      </c>
      <c r="F1" t="s">
        <v>195</v>
      </c>
      <c r="G1" t="s">
        <v>196</v>
      </c>
      <c r="H1" t="s">
        <v>197</v>
      </c>
      <c r="I1" t="s">
        <v>198</v>
      </c>
      <c r="J1" t="s">
        <v>199</v>
      </c>
      <c r="K1" t="s">
        <v>200</v>
      </c>
      <c r="L1" t="s">
        <v>201</v>
      </c>
      <c r="M1" t="s">
        <v>202</v>
      </c>
      <c r="N1" t="s">
        <v>203</v>
      </c>
      <c r="O1" t="s">
        <v>204</v>
      </c>
      <c r="P1" t="s">
        <v>205</v>
      </c>
      <c r="Q1" t="s">
        <v>206</v>
      </c>
      <c r="R1" t="s">
        <v>207</v>
      </c>
      <c r="S1" t="s">
        <v>208</v>
      </c>
      <c r="T1" t="s">
        <v>209</v>
      </c>
      <c r="U1" s="23" t="s">
        <v>210</v>
      </c>
      <c r="V1" s="25" t="s">
        <v>211</v>
      </c>
      <c r="W1" t="s">
        <v>212</v>
      </c>
      <c r="X1" t="s">
        <v>213</v>
      </c>
      <c r="Y1" t="s">
        <v>214</v>
      </c>
      <c r="Z1" t="s">
        <v>215</v>
      </c>
      <c r="AA1" t="s">
        <v>216</v>
      </c>
      <c r="AB1" t="s">
        <v>217</v>
      </c>
      <c r="AC1" t="s">
        <v>218</v>
      </c>
      <c r="AD1" t="s">
        <v>219</v>
      </c>
      <c r="AE1" t="s">
        <v>220</v>
      </c>
      <c r="AF1" t="s">
        <v>221</v>
      </c>
      <c r="AG1" t="s">
        <v>222</v>
      </c>
      <c r="AH1" t="s">
        <v>223</v>
      </c>
      <c r="AI1" t="s">
        <v>224</v>
      </c>
      <c r="AJ1" t="s">
        <v>225</v>
      </c>
      <c r="AK1" t="s">
        <v>226</v>
      </c>
      <c r="AL1" t="s">
        <v>227</v>
      </c>
      <c r="AM1" t="s">
        <v>228</v>
      </c>
      <c r="AN1" t="s">
        <v>229</v>
      </c>
      <c r="AO1" t="s">
        <v>230</v>
      </c>
      <c r="AP1" t="s">
        <v>231</v>
      </c>
      <c r="AQ1" t="s">
        <v>232</v>
      </c>
      <c r="AR1" t="s">
        <v>233</v>
      </c>
      <c r="AS1" t="s">
        <v>234</v>
      </c>
      <c r="AT1" t="s">
        <v>235</v>
      </c>
      <c r="AU1" t="s">
        <v>236</v>
      </c>
      <c r="AV1" t="s">
        <v>237</v>
      </c>
      <c r="AW1" t="s">
        <v>238</v>
      </c>
      <c r="AX1" t="s">
        <v>239</v>
      </c>
      <c r="AY1" t="s">
        <v>240</v>
      </c>
      <c r="AZ1" t="s">
        <v>241</v>
      </c>
      <c r="BA1" t="s">
        <v>242</v>
      </c>
      <c r="BB1" t="s">
        <v>243</v>
      </c>
      <c r="BC1" t="s">
        <v>244</v>
      </c>
      <c r="BD1" t="s">
        <v>245</v>
      </c>
      <c r="BE1" t="s">
        <v>246</v>
      </c>
      <c r="BF1" t="s">
        <v>247</v>
      </c>
      <c r="BG1" t="s">
        <v>248</v>
      </c>
      <c r="BH1" t="s">
        <v>249</v>
      </c>
      <c r="BI1" t="s">
        <v>250</v>
      </c>
      <c r="BJ1" t="s">
        <v>251</v>
      </c>
      <c r="BK1" t="s">
        <v>252</v>
      </c>
      <c r="BL1" t="s">
        <v>253</v>
      </c>
      <c r="BM1" t="s">
        <v>254</v>
      </c>
      <c r="BN1" t="s">
        <v>255</v>
      </c>
      <c r="BO1" t="s">
        <v>256</v>
      </c>
      <c r="BP1" t="s">
        <v>257</v>
      </c>
      <c r="BQ1" t="s">
        <v>258</v>
      </c>
      <c r="BR1" t="s">
        <v>259</v>
      </c>
    </row>
    <row r="2" spans="1:70" x14ac:dyDescent="0.25">
      <c r="A2" t="s">
        <v>260</v>
      </c>
      <c r="B2">
        <v>22581073</v>
      </c>
    </row>
    <row r="3" spans="1:70" x14ac:dyDescent="0.25">
      <c r="A3" t="s">
        <v>261</v>
      </c>
      <c r="B3">
        <v>29919424</v>
      </c>
      <c r="C3">
        <v>29919424</v>
      </c>
    </row>
    <row r="4" spans="1:70" x14ac:dyDescent="0.25">
      <c r="A4" t="s">
        <v>262</v>
      </c>
      <c r="B4">
        <v>37494756</v>
      </c>
      <c r="C4">
        <v>37494756</v>
      </c>
      <c r="D4">
        <v>37494756</v>
      </c>
    </row>
    <row r="5" spans="1:70" x14ac:dyDescent="0.25">
      <c r="A5" t="s">
        <v>263</v>
      </c>
      <c r="B5">
        <v>43439165</v>
      </c>
      <c r="C5">
        <v>43439165</v>
      </c>
      <c r="D5">
        <v>43439165</v>
      </c>
      <c r="E5">
        <v>43439165</v>
      </c>
    </row>
    <row r="6" spans="1:70" x14ac:dyDescent="0.25">
      <c r="A6" t="s">
        <v>264</v>
      </c>
      <c r="B6">
        <v>47117006</v>
      </c>
      <c r="C6">
        <v>46961604</v>
      </c>
      <c r="D6">
        <v>46961604</v>
      </c>
      <c r="E6">
        <v>46961604</v>
      </c>
      <c r="F6">
        <v>46961604</v>
      </c>
    </row>
    <row r="7" spans="1:70" x14ac:dyDescent="0.25">
      <c r="A7" t="s">
        <v>265</v>
      </c>
      <c r="C7">
        <v>48608000</v>
      </c>
      <c r="D7">
        <v>48342363</v>
      </c>
      <c r="E7">
        <v>48342363</v>
      </c>
      <c r="F7">
        <v>48342363</v>
      </c>
      <c r="G7">
        <v>48342363</v>
      </c>
    </row>
    <row r="8" spans="1:70" x14ac:dyDescent="0.25">
      <c r="A8" t="s">
        <v>266</v>
      </c>
      <c r="D8">
        <v>49363000</v>
      </c>
      <c r="E8">
        <v>48457265</v>
      </c>
      <c r="F8">
        <v>48457265</v>
      </c>
      <c r="G8">
        <v>48457265</v>
      </c>
      <c r="H8">
        <v>48457265</v>
      </c>
    </row>
    <row r="9" spans="1:70" x14ac:dyDescent="0.25">
      <c r="A9" t="s">
        <v>267</v>
      </c>
      <c r="E9">
        <v>48088000</v>
      </c>
      <c r="F9">
        <v>48896874</v>
      </c>
      <c r="G9">
        <v>48896874</v>
      </c>
      <c r="H9">
        <v>48896874</v>
      </c>
      <c r="I9">
        <v>48896874</v>
      </c>
    </row>
    <row r="10" spans="1:70" x14ac:dyDescent="0.25">
      <c r="A10" t="s">
        <v>268</v>
      </c>
      <c r="F10">
        <v>49300000</v>
      </c>
      <c r="G10">
        <v>48149184</v>
      </c>
      <c r="H10">
        <v>48149184</v>
      </c>
      <c r="I10">
        <v>48149184</v>
      </c>
      <c r="J10">
        <v>49512401</v>
      </c>
    </row>
    <row r="11" spans="1:70" x14ac:dyDescent="0.25">
      <c r="A11" t="s">
        <v>43</v>
      </c>
      <c r="G11">
        <v>47330000</v>
      </c>
      <c r="H11">
        <v>47885646</v>
      </c>
      <c r="I11">
        <v>47885646</v>
      </c>
      <c r="J11">
        <v>49232109</v>
      </c>
      <c r="K11">
        <v>49232109</v>
      </c>
    </row>
    <row r="12" spans="1:70" x14ac:dyDescent="0.25">
      <c r="A12" t="s">
        <v>44</v>
      </c>
      <c r="H12">
        <v>48522000</v>
      </c>
      <c r="I12">
        <v>48155761</v>
      </c>
      <c r="J12">
        <v>49482647</v>
      </c>
      <c r="K12">
        <v>49482647</v>
      </c>
      <c r="L12">
        <v>49482647</v>
      </c>
    </row>
    <row r="13" spans="1:70" x14ac:dyDescent="0.25">
      <c r="A13" t="s">
        <v>45</v>
      </c>
      <c r="I13">
        <v>49517000</v>
      </c>
      <c r="J13">
        <v>50857286</v>
      </c>
      <c r="K13">
        <v>50857286</v>
      </c>
      <c r="L13">
        <v>50857286</v>
      </c>
      <c r="M13">
        <v>50853196</v>
      </c>
    </row>
    <row r="14" spans="1:70" x14ac:dyDescent="0.25">
      <c r="A14" t="s">
        <v>46</v>
      </c>
      <c r="J14">
        <v>51694000</v>
      </c>
      <c r="K14">
        <v>51269522</v>
      </c>
      <c r="L14">
        <v>51269522</v>
      </c>
      <c r="M14">
        <v>51264960</v>
      </c>
      <c r="N14">
        <v>51264960</v>
      </c>
    </row>
    <row r="15" spans="1:70" x14ac:dyDescent="0.25">
      <c r="A15" t="s">
        <v>47</v>
      </c>
      <c r="K15">
        <v>52671900</v>
      </c>
      <c r="L15">
        <v>53194558</v>
      </c>
      <c r="M15">
        <v>53189805</v>
      </c>
      <c r="N15">
        <v>53189805</v>
      </c>
      <c r="O15">
        <v>53189805</v>
      </c>
    </row>
    <row r="16" spans="1:70" x14ac:dyDescent="0.25">
      <c r="A16" t="s">
        <v>48</v>
      </c>
      <c r="L16">
        <v>53170000</v>
      </c>
      <c r="M16">
        <v>53394595</v>
      </c>
      <c r="N16">
        <v>53394595</v>
      </c>
      <c r="O16">
        <v>53394595</v>
      </c>
      <c r="P16">
        <v>53394595</v>
      </c>
    </row>
    <row r="17" spans="1:29" x14ac:dyDescent="0.25">
      <c r="A17" t="s">
        <v>49</v>
      </c>
      <c r="M17">
        <v>51695000</v>
      </c>
      <c r="N17">
        <v>51918771</v>
      </c>
      <c r="O17">
        <v>51918771</v>
      </c>
      <c r="P17">
        <v>51918771</v>
      </c>
      <c r="Q17">
        <v>51918771</v>
      </c>
    </row>
    <row r="18" spans="1:29" x14ac:dyDescent="0.25">
      <c r="A18" t="s">
        <v>50</v>
      </c>
      <c r="N18">
        <v>50770000</v>
      </c>
      <c r="O18">
        <v>47701183</v>
      </c>
      <c r="P18">
        <v>47701183</v>
      </c>
      <c r="Q18">
        <v>47701183</v>
      </c>
      <c r="R18">
        <v>47701183</v>
      </c>
    </row>
    <row r="19" spans="1:29" x14ac:dyDescent="0.25">
      <c r="A19" t="s">
        <v>51</v>
      </c>
      <c r="O19">
        <v>44195000</v>
      </c>
      <c r="P19">
        <v>46616591</v>
      </c>
      <c r="Q19">
        <v>46616591</v>
      </c>
      <c r="R19">
        <v>46616591</v>
      </c>
    </row>
    <row r="20" spans="1:29" x14ac:dyDescent="0.25">
      <c r="A20" t="s">
        <v>52</v>
      </c>
      <c r="P20">
        <v>46091000</v>
      </c>
      <c r="Q20">
        <v>43488882</v>
      </c>
      <c r="R20">
        <v>43488882</v>
      </c>
    </row>
    <row r="21" spans="1:29" x14ac:dyDescent="0.25">
      <c r="A21" t="s">
        <v>53</v>
      </c>
      <c r="Q21">
        <v>45679000</v>
      </c>
      <c r="R21">
        <v>43038964</v>
      </c>
    </row>
    <row r="22" spans="1:29" x14ac:dyDescent="0.25">
      <c r="A22" t="s">
        <v>54</v>
      </c>
      <c r="R22">
        <v>40431000</v>
      </c>
      <c r="S22">
        <v>40440</v>
      </c>
    </row>
    <row r="23" spans="1:29" x14ac:dyDescent="0.25">
      <c r="A23" t="s">
        <v>55</v>
      </c>
      <c r="S23">
        <v>38414</v>
      </c>
      <c r="T23">
        <v>40174</v>
      </c>
    </row>
    <row r="24" spans="1:29" x14ac:dyDescent="0.25">
      <c r="A24" t="s">
        <v>56</v>
      </c>
      <c r="T24">
        <v>41063</v>
      </c>
      <c r="U24" s="23">
        <v>40528</v>
      </c>
    </row>
    <row r="25" spans="1:29" x14ac:dyDescent="0.25">
      <c r="A25" t="s">
        <v>57</v>
      </c>
      <c r="U25" s="23">
        <v>39154</v>
      </c>
      <c r="V25" s="25">
        <v>77048</v>
      </c>
      <c r="W25">
        <f>64916+10816+964+351</f>
        <v>77047</v>
      </c>
    </row>
    <row r="26" spans="1:29" x14ac:dyDescent="0.25">
      <c r="A26" t="s">
        <v>58</v>
      </c>
      <c r="V26" s="25">
        <v>72550</v>
      </c>
      <c r="W26">
        <f>60540+10623+966+339</f>
        <v>72468</v>
      </c>
      <c r="X26">
        <f>60540+10623+966+339</f>
        <v>72468</v>
      </c>
    </row>
    <row r="27" spans="1:29" x14ac:dyDescent="0.25">
      <c r="A27" t="s">
        <v>59</v>
      </c>
      <c r="W27">
        <f>65120+9770+970+330</f>
        <v>76190</v>
      </c>
      <c r="X27">
        <f>67942+9568+962+319</f>
        <v>78791</v>
      </c>
      <c r="Y27">
        <f>67942+9568+962+319</f>
        <v>78791</v>
      </c>
    </row>
    <row r="28" spans="1:29" x14ac:dyDescent="0.25">
      <c r="A28" t="s">
        <v>60</v>
      </c>
      <c r="X28">
        <f>64480+8660+760+300</f>
        <v>74200</v>
      </c>
      <c r="Y28">
        <f>64612+8573+721+302</f>
        <v>74208</v>
      </c>
      <c r="Z28">
        <f>65635+8573</f>
        <v>74208</v>
      </c>
    </row>
    <row r="29" spans="1:29" x14ac:dyDescent="0.25">
      <c r="A29" t="s">
        <v>61</v>
      </c>
      <c r="Y29">
        <f>69150+7560+460+300</f>
        <v>77470</v>
      </c>
      <c r="Z29">
        <f>72436+7524</f>
        <v>79960</v>
      </c>
      <c r="AA29">
        <f>72436+7524</f>
        <v>79960</v>
      </c>
    </row>
    <row r="30" spans="1:29" x14ac:dyDescent="0.25">
      <c r="A30" t="s">
        <v>62</v>
      </c>
      <c r="Z30">
        <f>74520+6580</f>
        <v>81100</v>
      </c>
      <c r="AA30">
        <f>79133+6694</f>
        <v>85827</v>
      </c>
      <c r="AB30">
        <f>79133+6694</f>
        <v>85827</v>
      </c>
      <c r="AC30">
        <v>576.4</v>
      </c>
    </row>
    <row r="31" spans="1:29" x14ac:dyDescent="0.25">
      <c r="A31" t="s">
        <v>63</v>
      </c>
      <c r="AA31">
        <f>76105+5866</f>
        <v>81971</v>
      </c>
      <c r="AB31">
        <f>67887+5771</f>
        <v>73658</v>
      </c>
      <c r="AC31">
        <v>615.70000000000005</v>
      </c>
    </row>
    <row r="32" spans="1:29" x14ac:dyDescent="0.25">
      <c r="A32" t="s">
        <v>64</v>
      </c>
      <c r="AB32">
        <f>74253+4764</f>
        <v>79017</v>
      </c>
      <c r="AC32">
        <v>760.9</v>
      </c>
    </row>
    <row r="33" spans="1:29" x14ac:dyDescent="0.25">
      <c r="A33" t="s">
        <v>65</v>
      </c>
      <c r="AC33">
        <v>928.1</v>
      </c>
    </row>
    <row r="34" spans="1:29" x14ac:dyDescent="0.25">
      <c r="A34" t="s">
        <v>66</v>
      </c>
    </row>
    <row r="35" spans="1:29" x14ac:dyDescent="0.25">
      <c r="A35" t="s">
        <v>67</v>
      </c>
    </row>
    <row r="36" spans="1:29" x14ac:dyDescent="0.25">
      <c r="A36" t="s">
        <v>68</v>
      </c>
    </row>
    <row r="37" spans="1:29" x14ac:dyDescent="0.25">
      <c r="A37" t="s">
        <v>69</v>
      </c>
    </row>
    <row r="38" spans="1:29" x14ac:dyDescent="0.25">
      <c r="A38" t="s">
        <v>70</v>
      </c>
    </row>
    <row r="39" spans="1:29" x14ac:dyDescent="0.25">
      <c r="A39" t="s">
        <v>71</v>
      </c>
    </row>
    <row r="40" spans="1:29" x14ac:dyDescent="0.25">
      <c r="A40" t="s">
        <v>72</v>
      </c>
    </row>
    <row r="41" spans="1:29" x14ac:dyDescent="0.25">
      <c r="A41" t="s">
        <v>73</v>
      </c>
    </row>
    <row r="42" spans="1:29" x14ac:dyDescent="0.25">
      <c r="A42" t="s">
        <v>74</v>
      </c>
    </row>
    <row r="43" spans="1:29" x14ac:dyDescent="0.25">
      <c r="A43" t="s">
        <v>75</v>
      </c>
    </row>
    <row r="44" spans="1:29" x14ac:dyDescent="0.25">
      <c r="A44" t="s">
        <v>76</v>
      </c>
    </row>
    <row r="45" spans="1:29" x14ac:dyDescent="0.25">
      <c r="A45" t="s">
        <v>77</v>
      </c>
    </row>
    <row r="46" spans="1:29" x14ac:dyDescent="0.25">
      <c r="A46" t="s">
        <v>78</v>
      </c>
    </row>
    <row r="47" spans="1:29" x14ac:dyDescent="0.25">
      <c r="A47" t="s">
        <v>79</v>
      </c>
    </row>
    <row r="48" spans="1:29" x14ac:dyDescent="0.25">
      <c r="A48" t="s">
        <v>80</v>
      </c>
    </row>
    <row r="49" spans="1:1" x14ac:dyDescent="0.25">
      <c r="A49" t="s">
        <v>81</v>
      </c>
    </row>
    <row r="50" spans="1:1" x14ac:dyDescent="0.25">
      <c r="A50" t="s">
        <v>82</v>
      </c>
    </row>
    <row r="51" spans="1:1" x14ac:dyDescent="0.25">
      <c r="A51" t="s">
        <v>83</v>
      </c>
    </row>
    <row r="52" spans="1:1" x14ac:dyDescent="0.25">
      <c r="A52" t="s">
        <v>84</v>
      </c>
    </row>
    <row r="53" spans="1:1" x14ac:dyDescent="0.25">
      <c r="A53" t="s">
        <v>85</v>
      </c>
    </row>
    <row r="54" spans="1:1" x14ac:dyDescent="0.25">
      <c r="A54" t="s">
        <v>86</v>
      </c>
    </row>
    <row r="55" spans="1:1" x14ac:dyDescent="0.25">
      <c r="A55" t="s">
        <v>87</v>
      </c>
    </row>
    <row r="56" spans="1:1" x14ac:dyDescent="0.25">
      <c r="A56" t="s">
        <v>88</v>
      </c>
    </row>
    <row r="57" spans="1:1" x14ac:dyDescent="0.25">
      <c r="A57" t="s">
        <v>89</v>
      </c>
    </row>
    <row r="58" spans="1:1" x14ac:dyDescent="0.25">
      <c r="A58" t="s">
        <v>90</v>
      </c>
    </row>
    <row r="59" spans="1:1" x14ac:dyDescent="0.25">
      <c r="A59" t="s">
        <v>91</v>
      </c>
    </row>
    <row r="60" spans="1:1" x14ac:dyDescent="0.25">
      <c r="A60" t="s">
        <v>92</v>
      </c>
    </row>
    <row r="61" spans="1:1" x14ac:dyDescent="0.25">
      <c r="A61" t="s">
        <v>93</v>
      </c>
    </row>
    <row r="62" spans="1:1" x14ac:dyDescent="0.25">
      <c r="A62" t="s">
        <v>94</v>
      </c>
    </row>
    <row r="63" spans="1:1" x14ac:dyDescent="0.25">
      <c r="A63" t="s">
        <v>95</v>
      </c>
    </row>
    <row r="64" spans="1:1" x14ac:dyDescent="0.25">
      <c r="A64" t="s">
        <v>96</v>
      </c>
    </row>
    <row r="65" spans="1:1" x14ac:dyDescent="0.25">
      <c r="A65" t="s">
        <v>97</v>
      </c>
    </row>
    <row r="66" spans="1:1" x14ac:dyDescent="0.25">
      <c r="A66" t="s">
        <v>98</v>
      </c>
    </row>
    <row r="67" spans="1:1" x14ac:dyDescent="0.25">
      <c r="A67" t="s">
        <v>99</v>
      </c>
    </row>
    <row r="68" spans="1:1" x14ac:dyDescent="0.25">
      <c r="A68" t="s">
        <v>100</v>
      </c>
    </row>
    <row r="69" spans="1:1" x14ac:dyDescent="0.25">
      <c r="A69" t="s">
        <v>101</v>
      </c>
    </row>
    <row r="70" spans="1:1" x14ac:dyDescent="0.25">
      <c r="A70" t="s">
        <v>102</v>
      </c>
    </row>
    <row r="71" spans="1:1" x14ac:dyDescent="0.25">
      <c r="A71" t="s">
        <v>103</v>
      </c>
    </row>
    <row r="72" spans="1:1" x14ac:dyDescent="0.25">
      <c r="A72" t="s">
        <v>104</v>
      </c>
    </row>
    <row r="73" spans="1:1" x14ac:dyDescent="0.25">
      <c r="A73" t="s">
        <v>105</v>
      </c>
    </row>
    <row r="74" spans="1:1" x14ac:dyDescent="0.25">
      <c r="A7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heetViews>
  <sheetFormatPr defaultRowHeight="15" x14ac:dyDescent="0.25"/>
  <cols>
    <col min="1" max="1" width="9.140625" style="5"/>
    <col min="2" max="2" width="25.42578125" style="5" customWidth="1"/>
    <col min="3" max="3" width="94.5703125" style="5" customWidth="1"/>
    <col min="4" max="4" width="46" style="5" customWidth="1"/>
    <col min="5" max="5" width="39.85546875" style="5" customWidth="1"/>
    <col min="6" max="16384" width="9.140625" style="5"/>
  </cols>
  <sheetData>
    <row r="1" spans="1:4" ht="60.75" x14ac:dyDescent="0.8">
      <c r="A1" s="4" t="s">
        <v>279</v>
      </c>
    </row>
    <row r="3" spans="1:4" ht="47.25" x14ac:dyDescent="0.25">
      <c r="B3" s="6" t="s">
        <v>110</v>
      </c>
      <c r="C3" s="14" t="s">
        <v>278</v>
      </c>
    </row>
    <row r="4" spans="1:4" ht="31.5" x14ac:dyDescent="0.25">
      <c r="B4" s="6" t="s">
        <v>173</v>
      </c>
      <c r="C4" s="14" t="s">
        <v>282</v>
      </c>
    </row>
    <row r="5" spans="1:4" ht="18.75" x14ac:dyDescent="0.25">
      <c r="B5" s="6" t="s">
        <v>111</v>
      </c>
      <c r="C5" s="8" t="s">
        <v>125</v>
      </c>
    </row>
    <row r="6" spans="1:4" ht="18.75" x14ac:dyDescent="0.25">
      <c r="B6" s="6" t="s">
        <v>112</v>
      </c>
      <c r="C6" s="8" t="s">
        <v>126</v>
      </c>
    </row>
    <row r="7" spans="1:4" ht="18.75" x14ac:dyDescent="0.25">
      <c r="B7" s="6" t="s">
        <v>113</v>
      </c>
      <c r="C7" s="8" t="s">
        <v>264</v>
      </c>
    </row>
    <row r="8" spans="1:4" ht="15.75" x14ac:dyDescent="0.25">
      <c r="C8" s="8" t="s">
        <v>283</v>
      </c>
    </row>
    <row r="9" spans="1:4" ht="19.5" thickBot="1" x14ac:dyDescent="0.3">
      <c r="B9" s="6" t="s">
        <v>115</v>
      </c>
    </row>
    <row r="10" spans="1:4" ht="16.5" thickBot="1" x14ac:dyDescent="0.3">
      <c r="B10" s="9" t="s">
        <v>116</v>
      </c>
      <c r="C10" s="10" t="s">
        <v>117</v>
      </c>
      <c r="D10" s="10" t="s">
        <v>118</v>
      </c>
    </row>
    <row r="11" spans="1:4" ht="16.5" thickBot="1" x14ac:dyDescent="0.3">
      <c r="B11" s="17" t="s">
        <v>284</v>
      </c>
      <c r="C11" s="18" t="s">
        <v>127</v>
      </c>
      <c r="D11" s="18" t="s">
        <v>128</v>
      </c>
    </row>
    <row r="12" spans="1:4" ht="16.5" thickBot="1" x14ac:dyDescent="0.3">
      <c r="B12" s="11" t="s">
        <v>183</v>
      </c>
      <c r="C12" s="12" t="s">
        <v>174</v>
      </c>
      <c r="D12" s="12" t="s">
        <v>175</v>
      </c>
    </row>
    <row r="13" spans="1:4" ht="15.75" x14ac:dyDescent="0.25">
      <c r="B13" s="19"/>
      <c r="C13" s="19"/>
      <c r="D13" s="19"/>
    </row>
    <row r="14" spans="1:4" ht="19.5" thickBot="1" x14ac:dyDescent="0.3">
      <c r="B14" s="6" t="s">
        <v>119</v>
      </c>
    </row>
    <row r="15" spans="1:4" ht="16.5" thickBot="1" x14ac:dyDescent="0.3">
      <c r="B15" s="9" t="s">
        <v>116</v>
      </c>
      <c r="C15" s="10" t="s">
        <v>120</v>
      </c>
      <c r="D15" s="10" t="s">
        <v>121</v>
      </c>
    </row>
    <row r="16" spans="1:4" ht="16.5" thickBot="1" x14ac:dyDescent="0.3">
      <c r="B16" s="11" t="s">
        <v>276</v>
      </c>
      <c r="C16" s="12" t="s">
        <v>129</v>
      </c>
      <c r="D16" s="12"/>
    </row>
    <row r="17" spans="2:4" ht="16.5" thickBot="1" x14ac:dyDescent="0.3">
      <c r="B17" s="11" t="s">
        <v>189</v>
      </c>
      <c r="C17" s="12" t="s">
        <v>129</v>
      </c>
      <c r="D17" s="12" t="s">
        <v>130</v>
      </c>
    </row>
    <row r="18" spans="2:4" ht="16.5" thickBot="1" x14ac:dyDescent="0.3">
      <c r="B18" s="11" t="s">
        <v>182</v>
      </c>
      <c r="C18" s="12" t="s">
        <v>131</v>
      </c>
      <c r="D18" s="12" t="s">
        <v>132</v>
      </c>
    </row>
    <row r="20" spans="2:4" ht="18.75" x14ac:dyDescent="0.25">
      <c r="B20" s="6" t="s">
        <v>122</v>
      </c>
    </row>
    <row r="21" spans="2:4" ht="18.75" customHeight="1" x14ac:dyDescent="0.25">
      <c r="C21" s="15" t="s">
        <v>133</v>
      </c>
    </row>
    <row r="22" spans="2:4" x14ac:dyDescent="0.25">
      <c r="C22" s="5" t="s">
        <v>134</v>
      </c>
    </row>
    <row r="23" spans="2:4" x14ac:dyDescent="0.25">
      <c r="C23" s="22" t="s">
        <v>188</v>
      </c>
    </row>
    <row r="24" spans="2:4" x14ac:dyDescent="0.25">
      <c r="C24" s="5" t="s">
        <v>135</v>
      </c>
    </row>
    <row r="25" spans="2:4" x14ac:dyDescent="0.25">
      <c r="C25" s="5" t="s">
        <v>136</v>
      </c>
    </row>
    <row r="44" spans="3:3" x14ac:dyDescent="0.25">
      <c r="C44"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workbookViewId="0">
      <selection activeCell="S1" sqref="S1"/>
    </sheetView>
  </sheetViews>
  <sheetFormatPr defaultRowHeight="15" x14ac:dyDescent="0.25"/>
  <cols>
    <col min="1" max="17" width="9.140625" style="1"/>
    <col min="18" max="20" width="9.140625" customWidth="1"/>
    <col min="21" max="21" width="9.140625" style="24" customWidth="1"/>
    <col min="22" max="27" width="9.140625" customWidth="1"/>
    <col min="28" max="28" width="9.140625" style="23" customWidth="1"/>
  </cols>
  <sheetData>
    <row r="1" spans="1:28" x14ac:dyDescent="0.25">
      <c r="A1" s="1" t="s">
        <v>0</v>
      </c>
      <c r="B1" s="1" t="s">
        <v>298</v>
      </c>
      <c r="C1" s="1" t="s">
        <v>299</v>
      </c>
      <c r="D1" s="1" t="s">
        <v>300</v>
      </c>
      <c r="E1" s="1" t="s">
        <v>301</v>
      </c>
      <c r="F1" s="1" t="s">
        <v>302</v>
      </c>
      <c r="G1" s="1" t="s">
        <v>303</v>
      </c>
      <c r="H1" s="1" t="s">
        <v>304</v>
      </c>
      <c r="I1" s="1" t="s">
        <v>305</v>
      </c>
      <c r="J1" s="1" t="s">
        <v>306</v>
      </c>
      <c r="K1" s="1" t="s">
        <v>307</v>
      </c>
      <c r="L1" s="1" t="s">
        <v>308</v>
      </c>
      <c r="M1" s="1" t="s">
        <v>309</v>
      </c>
      <c r="N1" s="1" t="s">
        <v>310</v>
      </c>
      <c r="O1" s="1" t="s">
        <v>311</v>
      </c>
      <c r="P1" s="1" t="s">
        <v>285</v>
      </c>
      <c r="Q1" s="1" t="s">
        <v>286</v>
      </c>
      <c r="R1" t="s">
        <v>287</v>
      </c>
      <c r="S1" t="s">
        <v>288</v>
      </c>
      <c r="T1" t="s">
        <v>289</v>
      </c>
      <c r="U1" s="24" t="s">
        <v>290</v>
      </c>
      <c r="V1" t="s">
        <v>291</v>
      </c>
      <c r="W1" t="s">
        <v>292</v>
      </c>
      <c r="X1" t="s">
        <v>293</v>
      </c>
      <c r="Y1" t="s">
        <v>294</v>
      </c>
      <c r="Z1" t="s">
        <v>295</v>
      </c>
      <c r="AA1" t="s">
        <v>296</v>
      </c>
      <c r="AB1" s="23" t="s">
        <v>297</v>
      </c>
    </row>
    <row r="2" spans="1:28" x14ac:dyDescent="0.25">
      <c r="A2" s="1" t="s">
        <v>260</v>
      </c>
      <c r="B2" s="1">
        <v>31260740</v>
      </c>
    </row>
    <row r="3" spans="1:28" x14ac:dyDescent="0.25">
      <c r="A3" s="1" t="s">
        <v>261</v>
      </c>
      <c r="B3" s="1">
        <v>40766953</v>
      </c>
      <c r="C3" s="1">
        <v>40766953</v>
      </c>
    </row>
    <row r="4" spans="1:28" x14ac:dyDescent="0.25">
      <c r="A4" s="1" t="s">
        <v>262</v>
      </c>
      <c r="B4" s="1">
        <v>50097630</v>
      </c>
      <c r="C4" s="1">
        <v>50097630</v>
      </c>
      <c r="D4" s="1">
        <v>50097630</v>
      </c>
    </row>
    <row r="5" spans="1:28" x14ac:dyDescent="0.25">
      <c r="A5" s="1" t="s">
        <v>263</v>
      </c>
      <c r="B5" s="1">
        <v>57351638</v>
      </c>
      <c r="C5" s="1">
        <v>57351638</v>
      </c>
      <c r="D5" s="1">
        <v>57351638</v>
      </c>
      <c r="E5" s="1">
        <v>57351638</v>
      </c>
    </row>
    <row r="6" spans="1:28" x14ac:dyDescent="0.25">
      <c r="A6" s="1" t="s">
        <v>264</v>
      </c>
      <c r="B6" s="1">
        <v>61933000</v>
      </c>
      <c r="C6" s="1">
        <v>61410490</v>
      </c>
      <c r="D6" s="1">
        <v>61410490</v>
      </c>
      <c r="E6" s="1">
        <v>61410490</v>
      </c>
      <c r="F6" s="1">
        <v>61410490</v>
      </c>
    </row>
    <row r="7" spans="1:28" x14ac:dyDescent="0.25">
      <c r="A7" s="1" t="s">
        <v>265</v>
      </c>
      <c r="C7" s="1">
        <v>64045600</v>
      </c>
      <c r="D7" s="1">
        <v>63583465</v>
      </c>
      <c r="E7" s="1">
        <v>63583465</v>
      </c>
      <c r="F7" s="1">
        <v>63583465</v>
      </c>
      <c r="G7" s="1">
        <v>63583465</v>
      </c>
    </row>
    <row r="8" spans="1:28" x14ac:dyDescent="0.25">
      <c r="A8" s="1" t="s">
        <v>266</v>
      </c>
      <c r="D8" s="1">
        <v>65380000</v>
      </c>
      <c r="E8" s="1">
        <v>64396127</v>
      </c>
      <c r="F8" s="1">
        <v>64396127</v>
      </c>
      <c r="G8" s="1">
        <v>64396127</v>
      </c>
      <c r="H8" s="1">
        <v>64396127</v>
      </c>
    </row>
    <row r="9" spans="1:28" x14ac:dyDescent="0.25">
      <c r="A9" s="1" t="s">
        <v>267</v>
      </c>
      <c r="E9" s="1">
        <v>64341000</v>
      </c>
      <c r="F9" s="1">
        <v>62009060</v>
      </c>
      <c r="G9" s="1">
        <v>65009060</v>
      </c>
      <c r="H9" s="1">
        <v>65009060</v>
      </c>
      <c r="I9" s="1">
        <v>65009060</v>
      </c>
    </row>
    <row r="10" spans="1:28" x14ac:dyDescent="0.25">
      <c r="A10" s="1" t="s">
        <v>268</v>
      </c>
      <c r="F10" s="1">
        <v>67347000</v>
      </c>
      <c r="G10" s="1">
        <v>65236623</v>
      </c>
      <c r="H10" s="1">
        <v>65236623</v>
      </c>
      <c r="I10" s="1">
        <v>65236623</v>
      </c>
      <c r="J10" s="1">
        <v>66599840</v>
      </c>
    </row>
    <row r="11" spans="1:28" x14ac:dyDescent="0.25">
      <c r="A11" s="1" t="s">
        <v>43</v>
      </c>
      <c r="G11" s="1">
        <v>65922000</v>
      </c>
      <c r="H11" s="1">
        <v>66186931</v>
      </c>
      <c r="I11" s="1">
        <v>66186931</v>
      </c>
      <c r="J11" s="1">
        <v>67533394</v>
      </c>
      <c r="K11" s="1">
        <v>67533394</v>
      </c>
      <c r="V11">
        <v>135060</v>
      </c>
    </row>
    <row r="12" spans="1:28" x14ac:dyDescent="0.25">
      <c r="A12" s="1" t="s">
        <v>44</v>
      </c>
      <c r="H12" s="1">
        <v>68063000</v>
      </c>
      <c r="I12" s="1">
        <v>66555634</v>
      </c>
      <c r="J12" s="1">
        <v>67882520</v>
      </c>
      <c r="K12" s="1">
        <v>67882520</v>
      </c>
      <c r="L12" s="1">
        <v>67882520</v>
      </c>
      <c r="V12">
        <v>135758</v>
      </c>
    </row>
    <row r="13" spans="1:28" x14ac:dyDescent="0.25">
      <c r="A13" s="1" t="s">
        <v>45</v>
      </c>
      <c r="I13" s="1">
        <v>68000000</v>
      </c>
      <c r="J13" s="1">
        <v>68843481</v>
      </c>
      <c r="K13" s="1">
        <v>68843481</v>
      </c>
      <c r="L13" s="1">
        <v>68843481</v>
      </c>
      <c r="M13" s="1">
        <v>68839391</v>
      </c>
      <c r="V13">
        <v>137678</v>
      </c>
      <c r="W13">
        <v>137678</v>
      </c>
    </row>
    <row r="14" spans="1:28" x14ac:dyDescent="0.25">
      <c r="A14" s="1" t="s">
        <v>46</v>
      </c>
      <c r="J14" s="1">
        <v>68682000</v>
      </c>
      <c r="K14" s="1">
        <v>65349441</v>
      </c>
      <c r="L14" s="1">
        <v>65349441</v>
      </c>
      <c r="M14" s="1">
        <v>65344879</v>
      </c>
      <c r="N14" s="1">
        <v>65344879</v>
      </c>
      <c r="V14">
        <v>130690</v>
      </c>
      <c r="W14">
        <v>130690</v>
      </c>
    </row>
    <row r="15" spans="1:28" x14ac:dyDescent="0.25">
      <c r="A15" s="1" t="s">
        <v>47</v>
      </c>
      <c r="K15" s="1">
        <v>68338900</v>
      </c>
      <c r="L15" s="1">
        <v>68611530</v>
      </c>
      <c r="M15" s="1">
        <v>68606777</v>
      </c>
      <c r="N15" s="1">
        <v>68606777</v>
      </c>
      <c r="O15" s="1">
        <v>68606777</v>
      </c>
      <c r="V15">
        <v>137216</v>
      </c>
      <c r="W15">
        <v>137216</v>
      </c>
    </row>
    <row r="16" spans="1:28" x14ac:dyDescent="0.25">
      <c r="A16" s="1" t="s">
        <v>48</v>
      </c>
      <c r="L16" s="1">
        <v>68155000</v>
      </c>
      <c r="M16" s="1">
        <v>67992122</v>
      </c>
      <c r="N16" s="1">
        <v>67992122</v>
      </c>
      <c r="O16" s="1">
        <v>67992122</v>
      </c>
      <c r="V16">
        <v>135984</v>
      </c>
      <c r="W16">
        <v>135984</v>
      </c>
    </row>
    <row r="17" spans="1:28" x14ac:dyDescent="0.25">
      <c r="A17" s="1" t="s">
        <v>49</v>
      </c>
      <c r="M17" s="1">
        <v>65948000</v>
      </c>
      <c r="N17" s="1">
        <v>66190840</v>
      </c>
      <c r="O17" s="1">
        <v>66190840</v>
      </c>
      <c r="V17">
        <v>132382</v>
      </c>
      <c r="W17">
        <v>132382</v>
      </c>
    </row>
    <row r="18" spans="1:28" x14ac:dyDescent="0.25">
      <c r="A18" s="1" t="s">
        <v>50</v>
      </c>
      <c r="N18" s="1">
        <v>65235000</v>
      </c>
      <c r="O18" s="1">
        <v>61905074</v>
      </c>
      <c r="V18">
        <v>123810</v>
      </c>
      <c r="W18">
        <v>123810</v>
      </c>
    </row>
    <row r="19" spans="1:28" x14ac:dyDescent="0.25">
      <c r="A19" s="1" t="s">
        <v>51</v>
      </c>
      <c r="O19" s="1">
        <v>63377000</v>
      </c>
      <c r="P19" s="1">
        <v>65806447</v>
      </c>
      <c r="V19">
        <v>131612</v>
      </c>
      <c r="W19">
        <v>131612</v>
      </c>
      <c r="Y19">
        <v>133931</v>
      </c>
    </row>
    <row r="20" spans="1:28" x14ac:dyDescent="0.25">
      <c r="A20" s="1" t="s">
        <v>52</v>
      </c>
      <c r="P20" s="1">
        <v>69293000</v>
      </c>
      <c r="Q20" s="1">
        <v>67495260</v>
      </c>
      <c r="V20">
        <v>134990</v>
      </c>
      <c r="W20">
        <v>134990</v>
      </c>
      <c r="Y20">
        <v>135903</v>
      </c>
      <c r="Z20">
        <v>135903</v>
      </c>
    </row>
    <row r="21" spans="1:28" x14ac:dyDescent="0.25">
      <c r="A21" s="1" t="s">
        <v>53</v>
      </c>
      <c r="Q21" s="1">
        <v>71089000</v>
      </c>
      <c r="R21">
        <v>68664235</v>
      </c>
      <c r="V21">
        <v>137328</v>
      </c>
      <c r="W21">
        <v>137328</v>
      </c>
      <c r="Y21">
        <v>136157</v>
      </c>
      <c r="Z21">
        <v>136157</v>
      </c>
      <c r="AA21">
        <v>136157</v>
      </c>
    </row>
    <row r="22" spans="1:28" x14ac:dyDescent="0.25">
      <c r="A22" s="1" t="s">
        <v>54</v>
      </c>
      <c r="R22">
        <v>67980000</v>
      </c>
      <c r="S22">
        <v>67785</v>
      </c>
      <c r="V22">
        <v>135570</v>
      </c>
      <c r="W22">
        <v>135570</v>
      </c>
      <c r="Y22">
        <v>138368</v>
      </c>
      <c r="Z22">
        <v>138368</v>
      </c>
      <c r="AA22">
        <v>138368</v>
      </c>
      <c r="AB22" s="23">
        <v>138368</v>
      </c>
    </row>
    <row r="23" spans="1:28" x14ac:dyDescent="0.25">
      <c r="A23" s="1" t="s">
        <v>55</v>
      </c>
      <c r="S23">
        <v>68186</v>
      </c>
      <c r="T23">
        <v>69110</v>
      </c>
      <c r="V23">
        <v>138220</v>
      </c>
      <c r="W23">
        <v>138220</v>
      </c>
      <c r="Y23">
        <v>137906</v>
      </c>
      <c r="Z23">
        <v>137906</v>
      </c>
      <c r="AA23">
        <v>137906</v>
      </c>
      <c r="AB23" s="23">
        <v>137906</v>
      </c>
    </row>
    <row r="24" spans="1:28" x14ac:dyDescent="0.25">
      <c r="A24" s="1" t="s">
        <v>56</v>
      </c>
      <c r="T24">
        <v>72413</v>
      </c>
      <c r="U24" s="24">
        <v>71298</v>
      </c>
      <c r="V24">
        <v>142596</v>
      </c>
      <c r="W24">
        <v>142596</v>
      </c>
      <c r="Y24">
        <v>143408</v>
      </c>
      <c r="Z24">
        <v>143408</v>
      </c>
      <c r="AA24">
        <v>143408</v>
      </c>
      <c r="AB24" s="23">
        <v>143408</v>
      </c>
    </row>
    <row r="25" spans="1:28" x14ac:dyDescent="0.25">
      <c r="A25" s="1" t="s">
        <v>57</v>
      </c>
      <c r="U25" s="24">
        <v>71841</v>
      </c>
      <c r="V25">
        <v>141929</v>
      </c>
      <c r="W25">
        <v>141929</v>
      </c>
      <c r="Y25">
        <v>142406</v>
      </c>
      <c r="Z25">
        <v>142406</v>
      </c>
      <c r="AA25">
        <v>142406</v>
      </c>
      <c r="AB25" s="23">
        <v>142406</v>
      </c>
    </row>
    <row r="26" spans="1:28" x14ac:dyDescent="0.25">
      <c r="A26" s="1" t="s">
        <v>58</v>
      </c>
      <c r="V26">
        <v>92835</v>
      </c>
      <c r="W26">
        <v>94226</v>
      </c>
      <c r="X26">
        <v>96364</v>
      </c>
      <c r="Y26">
        <v>96364</v>
      </c>
      <c r="Z26">
        <v>96364</v>
      </c>
      <c r="AA26">
        <v>96364</v>
      </c>
      <c r="AB26" s="23">
        <v>96364</v>
      </c>
    </row>
    <row r="27" spans="1:28" x14ac:dyDescent="0.25">
      <c r="A27" s="1" t="s">
        <v>59</v>
      </c>
      <c r="W27">
        <v>102143</v>
      </c>
      <c r="X27">
        <v>106134</v>
      </c>
      <c r="Y27">
        <v>106134</v>
      </c>
      <c r="Z27">
        <v>106134</v>
      </c>
      <c r="AA27">
        <v>106134</v>
      </c>
      <c r="AB27" s="23">
        <v>106134</v>
      </c>
    </row>
    <row r="28" spans="1:28" x14ac:dyDescent="0.25">
      <c r="A28" s="1" t="s">
        <v>60</v>
      </c>
      <c r="X28">
        <v>109728</v>
      </c>
      <c r="Y28">
        <v>111519</v>
      </c>
      <c r="Z28">
        <v>111519</v>
      </c>
      <c r="AA28">
        <v>111519</v>
      </c>
      <c r="AB28" s="23">
        <v>111519</v>
      </c>
    </row>
    <row r="29" spans="1:28" x14ac:dyDescent="0.25">
      <c r="A29" s="1" t="s">
        <v>61</v>
      </c>
      <c r="Y29">
        <v>106778</v>
      </c>
      <c r="Z29">
        <v>108767</v>
      </c>
      <c r="AA29">
        <v>108767</v>
      </c>
      <c r="AB29" s="23">
        <v>108767</v>
      </c>
    </row>
    <row r="30" spans="1:28" x14ac:dyDescent="0.25">
      <c r="A30" s="1" t="s">
        <v>62</v>
      </c>
      <c r="Z30">
        <v>103866</v>
      </c>
      <c r="AA30">
        <v>107786</v>
      </c>
      <c r="AB30" s="23">
        <v>107786</v>
      </c>
    </row>
    <row r="31" spans="1:28" x14ac:dyDescent="0.25">
      <c r="A31" s="1" t="s">
        <v>63</v>
      </c>
      <c r="AA31">
        <v>101649</v>
      </c>
      <c r="AB31" s="23">
        <v>92813</v>
      </c>
    </row>
    <row r="32" spans="1:28" x14ac:dyDescent="0.25">
      <c r="A32" s="1" t="s">
        <v>64</v>
      </c>
      <c r="AB32" s="23">
        <v>102085</v>
      </c>
    </row>
    <row r="33" spans="1:1" x14ac:dyDescent="0.25">
      <c r="A33" s="1" t="s">
        <v>65</v>
      </c>
    </row>
    <row r="34" spans="1:1" x14ac:dyDescent="0.25">
      <c r="A34" s="1" t="s">
        <v>66</v>
      </c>
    </row>
    <row r="35" spans="1:1" x14ac:dyDescent="0.25">
      <c r="A35" s="1" t="s">
        <v>67</v>
      </c>
    </row>
    <row r="36" spans="1:1" x14ac:dyDescent="0.25">
      <c r="A36" s="1" t="s">
        <v>68</v>
      </c>
    </row>
    <row r="37" spans="1:1" x14ac:dyDescent="0.25">
      <c r="A37" s="1" t="s">
        <v>69</v>
      </c>
    </row>
    <row r="38" spans="1:1" x14ac:dyDescent="0.25">
      <c r="A38" s="1" t="s">
        <v>70</v>
      </c>
    </row>
    <row r="39" spans="1:1" x14ac:dyDescent="0.25">
      <c r="A39" s="1" t="s">
        <v>71</v>
      </c>
    </row>
    <row r="40" spans="1:1" x14ac:dyDescent="0.25">
      <c r="A40" s="1" t="s">
        <v>72</v>
      </c>
    </row>
    <row r="41" spans="1:1" x14ac:dyDescent="0.25">
      <c r="A41" s="1" t="s">
        <v>73</v>
      </c>
    </row>
    <row r="42" spans="1:1" x14ac:dyDescent="0.25">
      <c r="A42" s="1" t="s">
        <v>74</v>
      </c>
    </row>
    <row r="43" spans="1:1" x14ac:dyDescent="0.25">
      <c r="A43" s="1" t="s">
        <v>75</v>
      </c>
    </row>
    <row r="44" spans="1:1" x14ac:dyDescent="0.25">
      <c r="A44" s="1" t="s">
        <v>76</v>
      </c>
    </row>
    <row r="45" spans="1:1" x14ac:dyDescent="0.25">
      <c r="A45" s="1" t="s">
        <v>77</v>
      </c>
    </row>
    <row r="46" spans="1:1" x14ac:dyDescent="0.25">
      <c r="A46" s="1" t="s">
        <v>78</v>
      </c>
    </row>
    <row r="47" spans="1:1" x14ac:dyDescent="0.25">
      <c r="A47" s="1" t="s">
        <v>79</v>
      </c>
    </row>
    <row r="48" spans="1:1" x14ac:dyDescent="0.25">
      <c r="A48" s="1" t="s">
        <v>80</v>
      </c>
    </row>
    <row r="49" spans="1:1" x14ac:dyDescent="0.25">
      <c r="A49" s="1" t="s">
        <v>81</v>
      </c>
    </row>
    <row r="50" spans="1:1" x14ac:dyDescent="0.25">
      <c r="A50" s="1" t="s">
        <v>82</v>
      </c>
    </row>
    <row r="51" spans="1:1" x14ac:dyDescent="0.25">
      <c r="A51" s="1" t="s">
        <v>83</v>
      </c>
    </row>
    <row r="52" spans="1:1" x14ac:dyDescent="0.25">
      <c r="A52" s="1" t="s">
        <v>84</v>
      </c>
    </row>
    <row r="53" spans="1:1" x14ac:dyDescent="0.25">
      <c r="A53" s="1" t="s">
        <v>85</v>
      </c>
    </row>
    <row r="54" spans="1:1" x14ac:dyDescent="0.25">
      <c r="A54" s="1" t="s">
        <v>86</v>
      </c>
    </row>
    <row r="55" spans="1:1" x14ac:dyDescent="0.25">
      <c r="A55" s="1" t="s">
        <v>87</v>
      </c>
    </row>
    <row r="56" spans="1:1" x14ac:dyDescent="0.25">
      <c r="A56" s="1" t="s">
        <v>88</v>
      </c>
    </row>
    <row r="57" spans="1:1" x14ac:dyDescent="0.25">
      <c r="A57" s="1" t="s">
        <v>89</v>
      </c>
    </row>
    <row r="58" spans="1:1" x14ac:dyDescent="0.25">
      <c r="A58" s="1" t="s">
        <v>90</v>
      </c>
    </row>
    <row r="59" spans="1:1" x14ac:dyDescent="0.25">
      <c r="A59" s="1" t="s">
        <v>91</v>
      </c>
    </row>
    <row r="60" spans="1:1" x14ac:dyDescent="0.25">
      <c r="A60" s="1" t="s">
        <v>92</v>
      </c>
    </row>
    <row r="61" spans="1:1" x14ac:dyDescent="0.25">
      <c r="A61" s="1" t="s">
        <v>93</v>
      </c>
    </row>
    <row r="62" spans="1:1" x14ac:dyDescent="0.25">
      <c r="A62" s="1" t="s">
        <v>94</v>
      </c>
    </row>
    <row r="63" spans="1:1" x14ac:dyDescent="0.25">
      <c r="A63" s="1" t="s">
        <v>95</v>
      </c>
    </row>
    <row r="64" spans="1:1" x14ac:dyDescent="0.25">
      <c r="A64" s="1" t="s">
        <v>96</v>
      </c>
    </row>
    <row r="65" spans="1:1" x14ac:dyDescent="0.25">
      <c r="A65" s="1" t="s">
        <v>97</v>
      </c>
    </row>
    <row r="66" spans="1:1" x14ac:dyDescent="0.25">
      <c r="A66" s="1" t="s">
        <v>98</v>
      </c>
    </row>
    <row r="67" spans="1:1" x14ac:dyDescent="0.25">
      <c r="A67" s="1" t="s">
        <v>99</v>
      </c>
    </row>
    <row r="68" spans="1:1" x14ac:dyDescent="0.25">
      <c r="A68" s="1" t="s">
        <v>100</v>
      </c>
    </row>
    <row r="69" spans="1:1" x14ac:dyDescent="0.25">
      <c r="A69" s="1" t="s">
        <v>101</v>
      </c>
    </row>
    <row r="70" spans="1:1" x14ac:dyDescent="0.25">
      <c r="A70" s="1" t="s">
        <v>102</v>
      </c>
    </row>
    <row r="71" spans="1:1" x14ac:dyDescent="0.25">
      <c r="A71" s="1" t="s">
        <v>103</v>
      </c>
    </row>
    <row r="72" spans="1:1" x14ac:dyDescent="0.25">
      <c r="A72" s="1" t="s">
        <v>104</v>
      </c>
    </row>
    <row r="73" spans="1:1" x14ac:dyDescent="0.25">
      <c r="A73" s="1" t="s">
        <v>105</v>
      </c>
    </row>
    <row r="74" spans="1:1" x14ac:dyDescent="0.25">
      <c r="A74" s="1" t="s">
        <v>106</v>
      </c>
    </row>
    <row r="75" spans="1:1" x14ac:dyDescent="0.25">
      <c r="A75" s="1" t="s">
        <v>107</v>
      </c>
    </row>
    <row r="76" spans="1:1" x14ac:dyDescent="0.25">
      <c r="A76" s="1" t="s">
        <v>108</v>
      </c>
    </row>
    <row r="77" spans="1:1" x14ac:dyDescent="0.25">
      <c r="A77" s="1" t="s">
        <v>109</v>
      </c>
    </row>
    <row r="78" spans="1:1" x14ac:dyDescent="0.25">
      <c r="A78"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Public Debt Interest</vt:lpstr>
      <vt:lpstr>MYEFO</vt:lpstr>
      <vt:lpstr>FBO</vt:lpstr>
      <vt:lpstr>Summary Interest</vt:lpstr>
      <vt:lpstr>Interest</vt:lpstr>
      <vt:lpstr>Summary Debt Charges</vt:lpstr>
      <vt:lpstr>Debt Charges</vt:lpstr>
      <vt:lpstr>Contents!_ftn1</vt:lpstr>
      <vt:lpstr>Contents!_ftnref1</vt:lpstr>
    </vt:vector>
  </TitlesOfParts>
  <Company>The University of Melbourne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Sui-Lay Tan</dc:creator>
  <cp:lastModifiedBy>Sui-Lay Tan</cp:lastModifiedBy>
  <dcterms:created xsi:type="dcterms:W3CDTF">2015-03-20T06:34:36Z</dcterms:created>
  <dcterms:modified xsi:type="dcterms:W3CDTF">2015-11-19T05:48:14Z</dcterms:modified>
</cp:coreProperties>
</file>