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1005" windowWidth="24195" windowHeight="11220"/>
  </bookViews>
  <sheets>
    <sheet name="Contents" sheetId="3" r:id="rId1"/>
    <sheet name="Balance" sheetId="1" r:id="rId2"/>
    <sheet name="MYEFO" sheetId="4" r:id="rId3"/>
    <sheet name="FBO" sheetId="5" r:id="rId4"/>
    <sheet name="Headline" sheetId="6" r:id="rId5"/>
  </sheets>
  <definedNames>
    <definedName name="_ftn1" localSheetId="0">Contents!$A$49</definedName>
    <definedName name="_ftnref1" localSheetId="0">Contents!$A$37</definedName>
    <definedName name="OLE_LINK17" localSheetId="0">Contents!$C$36</definedName>
  </definedNames>
  <calcPr calcId="145621" concurrentCalc="0"/>
</workbook>
</file>

<file path=xl/calcChain.xml><?xml version="1.0" encoding="utf-8"?>
<calcChain xmlns="http://schemas.openxmlformats.org/spreadsheetml/2006/main">
  <c r="I13" i="6" l="1"/>
  <c r="I12" i="6"/>
  <c r="I11" i="6"/>
  <c r="I10" i="6"/>
  <c r="I9" i="6"/>
  <c r="H12" i="6"/>
  <c r="H11" i="6"/>
  <c r="H10" i="6"/>
  <c r="H9" i="6"/>
  <c r="J20" i="1"/>
  <c r="J19" i="1"/>
  <c r="J18" i="1"/>
  <c r="J17" i="1"/>
  <c r="I17" i="1"/>
  <c r="J16" i="1"/>
  <c r="I16" i="1"/>
  <c r="J15" i="1"/>
  <c r="I15" i="1"/>
  <c r="J14" i="1"/>
  <c r="I14" i="1"/>
  <c r="J13" i="1"/>
  <c r="I13" i="1"/>
  <c r="J12" i="1"/>
  <c r="I12" i="1"/>
</calcChain>
</file>

<file path=xl/sharedStrings.xml><?xml version="1.0" encoding="utf-8"?>
<sst xmlns="http://schemas.openxmlformats.org/spreadsheetml/2006/main" count="391" uniqueCount="245">
  <si>
    <t>Obs \ Vintage</t>
  </si>
  <si>
    <t>BAL1962-63</t>
  </si>
  <si>
    <t>BAL1963-64</t>
  </si>
  <si>
    <t>BAL1964-65</t>
  </si>
  <si>
    <t>BAL1965-66</t>
  </si>
  <si>
    <t>BAL1966-67</t>
  </si>
  <si>
    <t>BAL1967-68</t>
  </si>
  <si>
    <t>BAL1968-69</t>
  </si>
  <si>
    <t>BAL1969-70</t>
  </si>
  <si>
    <t>BAL1970-71</t>
  </si>
  <si>
    <t>BAL1971-72</t>
  </si>
  <si>
    <t>BAL1972-73</t>
  </si>
  <si>
    <t>BAL1973-74</t>
  </si>
  <si>
    <t>BAL1974-75</t>
  </si>
  <si>
    <t>BAL1975-76</t>
  </si>
  <si>
    <t>BAL1976-77</t>
  </si>
  <si>
    <t>BAL1977-78</t>
  </si>
  <si>
    <t>BAL1978-79</t>
  </si>
  <si>
    <t>BAL1979-80</t>
  </si>
  <si>
    <t>BAL1980-81</t>
  </si>
  <si>
    <t>BAL1981-82</t>
  </si>
  <si>
    <t>BAL1982-83</t>
  </si>
  <si>
    <t>BAL1983-84</t>
  </si>
  <si>
    <t>BAL1984-85</t>
  </si>
  <si>
    <t>BAL1985-86</t>
  </si>
  <si>
    <t>BAL1986-87</t>
  </si>
  <si>
    <t>BAL1987-88</t>
  </si>
  <si>
    <t>BAL1988-89</t>
  </si>
  <si>
    <t>BAL1989-90</t>
  </si>
  <si>
    <t>BAL1990-91</t>
  </si>
  <si>
    <t>BAL1991-92</t>
  </si>
  <si>
    <t>BAL1992-93</t>
  </si>
  <si>
    <t>BAL1993-94</t>
  </si>
  <si>
    <t>BAL1994-95</t>
  </si>
  <si>
    <t>BAL1995-96</t>
  </si>
  <si>
    <t>BAL1996-97</t>
  </si>
  <si>
    <t>BAL1997-98</t>
  </si>
  <si>
    <t>BAL1998-99</t>
  </si>
  <si>
    <t>BAL1999-00</t>
  </si>
  <si>
    <t>BAL2000-01</t>
  </si>
  <si>
    <t>BAL2001-02</t>
  </si>
  <si>
    <t>BAL2002-03</t>
  </si>
  <si>
    <t>BAL2003-04</t>
  </si>
  <si>
    <t>BAL2004-05</t>
  </si>
  <si>
    <t>BAL2005-06</t>
  </si>
  <si>
    <t>BAL2006-07</t>
  </si>
  <si>
    <t>BAL2007-08</t>
  </si>
  <si>
    <t>BAL2008-09</t>
  </si>
  <si>
    <t>BAL2009-10</t>
  </si>
  <si>
    <t>BAL2010-11</t>
  </si>
  <si>
    <t>BAL2011-12</t>
  </si>
  <si>
    <t>BAL2012-13</t>
  </si>
  <si>
    <t>BAL2013-14</t>
  </si>
  <si>
    <t>BAL2014-15</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</si>
  <si>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</si>
  <si>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</si>
  <si>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</si>
  <si>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</si>
  <si>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</si>
  <si>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</si>
  <si>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</si>
  <si>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</si>
  <si>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</si>
  <si>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</si>
  <si>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</si>
  <si>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</si>
  <si>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</si>
  <si>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</si>
  <si>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</si>
  <si>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</si>
  <si>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</si>
  <si>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</si>
  <si>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</si>
  <si>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</si>
  <si>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</si>
  <si>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</si>
  <si>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</si>
  <si>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</si>
  <si>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</si>
  <si>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</si>
  <si>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</si>
  <si>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</si>
  <si>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</si>
  <si>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</si>
  <si>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</si>
  <si>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</si>
  <si>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</si>
  <si>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</si>
  <si>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</si>
  <si>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</si>
  <si>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</si>
  <si>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</si>
  <si>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</si>
  <si>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</si>
  <si>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</si>
  <si>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</si>
  <si>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</si>
  <si>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</si>
  <si>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</si>
  <si>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</si>
  <si>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</si>
  <si>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</si>
  <si>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</si>
  <si>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</si>
  <si>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</si>
  <si>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</si>
  <si>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</si>
  <si>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</si>
  <si>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</si>
  <si>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</si>
  <si>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</si>
  <si>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</si>
  <si>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</si>
  <si>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</si>
  <si>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</si>
  <si>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</si>
  <si>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</si>
  <si>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</si>
  <si>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</si>
  <si>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</si>
  <si>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</si>
  <si>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</si>
  <si>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Definition</t>
  </si>
  <si>
    <t>Vintage Date</t>
  </si>
  <si>
    <t>Reference Date</t>
  </si>
  <si>
    <t>First Vintage</t>
  </si>
  <si>
    <t>Revisions</t>
  </si>
  <si>
    <t>Each Vintage</t>
  </si>
  <si>
    <t>Vintages</t>
  </si>
  <si>
    <t>Estimates</t>
  </si>
  <si>
    <t>Projections</t>
  </si>
  <si>
    <t>Units of Observation</t>
  </si>
  <si>
    <t>Currency</t>
  </si>
  <si>
    <t>Scale</t>
  </si>
  <si>
    <t>Special Notes</t>
  </si>
  <si>
    <t>Cash Balance (Surplus/Deficit)</t>
  </si>
  <si>
    <t>BAL1997-98_m</t>
  </si>
  <si>
    <t>BAL1998-99_p</t>
  </si>
  <si>
    <t>BAL1998-99_m</t>
  </si>
  <si>
    <t>BAL1999-00_m</t>
  </si>
  <si>
    <t>BAL2000-01_m</t>
  </si>
  <si>
    <t>BAL2001-02_m</t>
  </si>
  <si>
    <t>BAL2002-03_m</t>
  </si>
  <si>
    <t>BAL2003-04_m</t>
  </si>
  <si>
    <t>BAL2004-05_p</t>
  </si>
  <si>
    <t>BAL2004-05_m</t>
  </si>
  <si>
    <t>BAL2005-06_m</t>
  </si>
  <si>
    <t>BAL2006-07_m</t>
  </si>
  <si>
    <t>BAL2007-08_m</t>
  </si>
  <si>
    <t>BAL2008-09_m</t>
  </si>
  <si>
    <t>BAL2009-10_m</t>
  </si>
  <si>
    <t>BAL2010-11_m</t>
  </si>
  <si>
    <t>BAL2011-12_m</t>
  </si>
  <si>
    <t>BAL2012-13_m</t>
  </si>
  <si>
    <t>BAL2013-14_m</t>
  </si>
  <si>
    <t>BAL2014-15_m</t>
  </si>
  <si>
    <t>BAL1996-97_fbo</t>
  </si>
  <si>
    <t>BAL1997-98_fbo</t>
  </si>
  <si>
    <t>BAL1998-99_fbo</t>
  </si>
  <si>
    <t>BAL1999-00_fbo</t>
  </si>
  <si>
    <t>BAL2000-01_fbo</t>
  </si>
  <si>
    <t>BAL2001-02_fbo</t>
  </si>
  <si>
    <t>BAL2002-03_fbo</t>
  </si>
  <si>
    <t>BAL2003-04_fbo</t>
  </si>
  <si>
    <t>BAL2004-05_fbo</t>
  </si>
  <si>
    <t>BAL2005-06_fbo</t>
  </si>
  <si>
    <t>BAL2006-07_fbo</t>
  </si>
  <si>
    <t>BAL2007-08_fbo</t>
  </si>
  <si>
    <t>BAL2008-09_fbo</t>
  </si>
  <si>
    <t>BAL2009-10_fbo</t>
  </si>
  <si>
    <t>BAL2010-11_fbo</t>
  </si>
  <si>
    <t>BAL2011-12_fbo</t>
  </si>
  <si>
    <t>BAL2012-13_fbo</t>
  </si>
  <si>
    <t>BAL2013-14_fbo</t>
  </si>
  <si>
    <t>The Cash Balance is the excess of Cash Receipts over Cash Outlays, or excess of expenditures over receipts to be met by borrowings. Where underlying cash balance data is collected, this variable is defined as "receipts less payments less expected Future Fund earnings. For the purposes of consistent comparison with years prior [to the current budget year], Future Fund earnings should be added back to the underlying cash balance."</t>
  </si>
  <si>
    <t>The reference date refers to the date to which the observation is referring to</t>
  </si>
  <si>
    <t>The vintage date refers to the fiscal year that the Budget is released for.</t>
  </si>
  <si>
    <t>Budget year (t)</t>
  </si>
  <si>
    <t>Not available</t>
  </si>
  <si>
    <t>Third year ahead (t+3)</t>
  </si>
  <si>
    <t>1994-95 to 2008-09</t>
  </si>
  <si>
    <t>Previous (t-1) and Budget year (t)</t>
  </si>
  <si>
    <t>Three years ahead (t+1, t+2, t+3)</t>
  </si>
  <si>
    <t>Previous (t-1), Budget Year (t) and Year ahead (t+1)</t>
  </si>
  <si>
    <t>Two years ahead (t+2) and Three years ahead (t+3)</t>
  </si>
  <si>
    <t>1997-98 to 1998-99</t>
  </si>
  <si>
    <t>Australian Dollars</t>
  </si>
  <si>
    <t>Million</t>
  </si>
  <si>
    <t>Billion</t>
  </si>
  <si>
    <t>2000-01 to 2014-15</t>
  </si>
  <si>
    <t>MYEFO revisions are available from 1997-98 while FBO updates start from 1996-97</t>
  </si>
  <si>
    <t>MYEFO</t>
  </si>
  <si>
    <t>FBO</t>
  </si>
  <si>
    <t>1963-64 to 1973-74</t>
  </si>
  <si>
    <t>Australian Pound</t>
  </si>
  <si>
    <t>Thousand</t>
  </si>
  <si>
    <t>Australian Dollar</t>
  </si>
  <si>
    <t>BAL64-65 - Missing data</t>
  </si>
  <si>
    <t>BAL91-92 to BAL93-94 – Data for the period since 1972-73 are classified on a consistent basis. Earlier data are classified on the basis applying in the relevant Budget year.</t>
  </si>
  <si>
    <t>BAL94-95 – Data for the period since 1973-74 are classified on a consistent basis. Earlier data are classified on the basis applying in the relevant Budget year.</t>
  </si>
  <si>
    <t>BAL95-96 – Data for the period since 1974-75 are classified on a consistent basis. Earlier data are classified on the basis applying in the relevant Budget year.</t>
  </si>
  <si>
    <t xml:space="preserve">BAL99-00 onwards – Change from a cash accounting system to accrual accounting system, GFS. </t>
  </si>
  <si>
    <t>BAL99-00 – Underlying deficit measure. Following recent changes in the Australian National Accounts standards, the underlying deficit measures in this table, from 1998-99 onwards, include payments by the Commonwealth in respect of accumulated public trading enterprise (PTE) superannuation liabilities. Estimates prior to 1998-99 exclude these payments.</t>
  </si>
  <si>
    <t>BAL2000-01 to BAL2002-03 – Following recent changes to the Australian National Accounts standards, the surplus measures in this table, from 1998-99 onwards, incorporate payments by the general government sector in respect of accumulated PNFC superannuation liabilities. Payments prior to 1998-99 do not incorporate these payments.</t>
  </si>
  <si>
    <t>BAL2005-06 onwards – Underlying cash balance is equal to receipts less payments less expected Future Fund earnings. For the purposes of consistent comparison with years prior to 2005-06, Future Fund earnings should be added back to the underlying cash balance.</t>
  </si>
  <si>
    <t>BAL63-64 and BAL67-68 – Excess of expenditures over receipts (borrowing requirement) measure</t>
  </si>
  <si>
    <t>BAL66-67 – Change in unit of measurement from thousands of Australian pounds to thousands of Australian dollars</t>
  </si>
  <si>
    <t>BAL68-69 – Missing data</t>
  </si>
  <si>
    <t>BAL69-70 – Deficit measure</t>
  </si>
  <si>
    <t>BAL70-71 – Surplus (+) / Deficit (-) measure</t>
  </si>
  <si>
    <t>BAL73-74 – Missing data</t>
  </si>
  <si>
    <t>BAL 74-75 to BAL87-88 – Deficit measure. (Negative value of the balance)</t>
  </si>
  <si>
    <t>Variables</t>
  </si>
  <si>
    <r>
      <t>This measure is made up of several variables. The values are expressed as Balance, Surplus and Deficit. See special notes for when the changes occur and whether to expect a positive or negative value.</t>
    </r>
    <r>
      <rPr>
        <sz val="12"/>
        <color rgb="FFFF0000"/>
        <rFont val="Times New Roman"/>
        <family val="1"/>
      </rPr>
      <t xml:space="preserve"> </t>
    </r>
    <r>
      <rPr>
        <sz val="12"/>
        <color theme="1"/>
        <rFont val="Times New Roman"/>
        <family val="1"/>
      </rPr>
      <t>There is a structural break that occurs in 1999-00. From this point on, data are derived from an accrual ABS GFS reporting framework.</t>
    </r>
  </si>
  <si>
    <t>BALyy-yy</t>
  </si>
  <si>
    <r>
      <t>BALyy-yy</t>
    </r>
    <r>
      <rPr>
        <b/>
        <sz val="12"/>
        <color theme="1"/>
        <rFont val="Times New Roman"/>
        <family val="1"/>
      </rPr>
      <t>_m</t>
    </r>
  </si>
  <si>
    <r>
      <t>BALyy-yy</t>
    </r>
    <r>
      <rPr>
        <b/>
        <sz val="12"/>
        <color theme="1"/>
        <rFont val="Times New Roman"/>
        <family val="1"/>
      </rPr>
      <t>_fbo</t>
    </r>
  </si>
  <si>
    <t>1962-63 to 1992-93</t>
  </si>
  <si>
    <t>BAL2015-16</t>
  </si>
  <si>
    <t>2009-10 to 2015-16</t>
  </si>
  <si>
    <t>1974-75 to 2015-16</t>
  </si>
  <si>
    <t>BAL1993-94_fbo</t>
  </si>
  <si>
    <t>BAL1994-95_fbo</t>
  </si>
  <si>
    <t>BAL1995-96_fbo</t>
  </si>
  <si>
    <t>1993-94 to 2013-14</t>
  </si>
  <si>
    <t>BAL95-96_fbo - Not published (Note in FBO 2006-07, Part IV, Attachment A, Table 36 footnote)</t>
  </si>
  <si>
    <t>BAL96-97 – Data for the period 1996-97 are classified on a consistent basis. Earlier data are classified on the basis applying in the relevant Budget year. The underlying budget is revenue minus outlays excluding total net advances to other sectors.</t>
  </si>
  <si>
    <t>HBAL1999-00</t>
  </si>
  <si>
    <t>HBAL2000-01</t>
  </si>
  <si>
    <t>HBAL2001-02</t>
  </si>
  <si>
    <t>HBAL2002-03</t>
  </si>
  <si>
    <t>HBAL2003-04</t>
  </si>
  <si>
    <t>HBAL2004-05</t>
  </si>
  <si>
    <t>HBAL2005-06</t>
  </si>
  <si>
    <t>HBAL2006-07</t>
  </si>
  <si>
    <t>HBAL2007-08</t>
  </si>
  <si>
    <t>HBAL2008-09</t>
  </si>
  <si>
    <t>HBAL2009-10</t>
  </si>
  <si>
    <t>HBAL2010-11</t>
  </si>
  <si>
    <t>HBAL2011-12</t>
  </si>
  <si>
    <t>HBAL2012-13</t>
  </si>
  <si>
    <t>HBAL2013-14</t>
  </si>
  <si>
    <t>HBAL2014-15</t>
  </si>
  <si>
    <t>HBAL2015-16</t>
  </si>
  <si>
    <t>HBAL1999-00 onwards - Where Underlying Cash Balance is reported, Headline cash balance = Total Outlays - Total Revenue, or Underlying cash balance + Future Fund earnings. Underlying cash balance = Headline cash balance - net advances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</si>
</sst>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Calibri"/>
      <family val="2"/>
      <scheme val="minor"/>
    </font>
    <font>
      <b/>
      <sz val="48"/>
      <color theme="1"/>
      <name val="Times New Roman"/>
      <family val="1"/>
    </font>
    <font>
      <sz val="11"/>
      <color theme="1"/>
      <name val="Times New Roman"/>
      <family val="1"/>
    </font>
    <font>
      <b/>
      <sz val="14"/>
      <color theme="1"/>
      <name val="Times New Roman"/>
      <family val="1"/>
    </font>
    <font>
      <sz val="12"/>
      <color theme="1"/>
      <name val="Times New Roman"/>
      <family val="1"/>
    </font>
    <font>
      <i/>
      <sz val="10"/>
      <color theme="1"/>
      <name val="Times New Roman"/>
      <family val="1"/>
    </font>
    <font>
      <i/>
      <sz val="12"/>
      <color theme="1"/>
      <name val="Times New Roman"/>
      <family val="1"/>
    </font>
    <font>
      <i/>
      <sz val="14"/>
      <color theme="1"/>
      <name val="Times New Roman"/>
      <family val="1"/>
    </font>
    <font>
      <b/>
      <sz val="12"/>
      <color rgb="FF0070C0"/>
      <name val="Times New Roman"/>
      <family val="1"/>
    </font>
    <font>
      <sz val="12"/>
      <color rgb="FFFF0000"/>
      <name val="Times New Roman"/>
      <family val="1"/>
    </font>
    <font>
      <b/>
      <sz val="12"/>
      <color theme="1"/>
      <name val="Times New Roman"/>
      <family val="1"/>
    </font>
    <font>
      <sz val="11"/>
      <color rgb="FFFF0000"/>
      <name val="Times New Roman"/>
      <family val="1"/>
    </font>
  </fonts>
  <fills count="5">
    <fill>
      <patternFill patternType="none"/>
    </fill>
    <fill>
      <patternFill patternType="gray125"/>
    </fill>
    <fill>
      <patternFill patternType="solid">
        <fgColor rgb="FFFFFF00"/>
        <bgColor indexed="64"/>
      </patternFill>
    </fill>
    <fill>
      <patternFill patternType="solid">
        <fgColor rgb="FFA6A6A6"/>
        <bgColor indexed="64"/>
      </patternFill>
    </fill>
    <fill>
      <patternFill patternType="solid">
        <fgColor theme="0"/>
        <bgColor indexed="64"/>
      </patternFill>
    </fill>
  </fills>
  <borders count="6">
    <border>
      <left/>
      <right/>
      <top/>
      <bottom/>
      <diagonal/>
    </border>
    <border>
      <left style="thick">
        <color auto="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3">
    <xf numFmtId="0" fontId="0" fillId="0" borderId="0" xfId="0"/>
    <xf numFmtId="0" fontId="1" fillId="0" borderId="0" xfId="0" applyFont="1"/>
    <xf numFmtId="0" fontId="1" fillId="2" borderId="0" xfId="0" applyFont="1" applyFill="1"/>
    <xf numFmtId="0" fontId="1" fillId="0" borderId="1" xfId="0" applyFont="1" applyBorder="1"/>
    <xf numFmtId="0" fontId="0" fillId="2" borderId="0" xfId="0" applyFill="1"/>
    <xf numFmtId="0" fontId="0" fillId="0" borderId="1" xfId="0" applyBorder="1"/>
    <xf numFmtId="0" fontId="2"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justify" vertical="center"/>
    </xf>
    <xf numFmtId="0" fontId="5" fillId="0" borderId="0" xfId="0" applyFont="1"/>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6" fillId="0" borderId="0" xfId="0" applyFont="1"/>
    <xf numFmtId="0" fontId="1" fillId="0" borderId="0" xfId="0" applyFont="1" applyFill="1"/>
    <xf numFmtId="0" fontId="1" fillId="4" borderId="0" xfId="0" applyFont="1" applyFill="1"/>
    <xf numFmtId="0" fontId="0" fillId="0" borderId="0" xfId="0" applyFill="1"/>
    <xf numFmtId="0" fontId="7" fillId="0" borderId="0" xfId="0" applyFont="1" applyAlignment="1">
      <alignment horizontal="justify" vertical="center"/>
    </xf>
    <xf numFmtId="0" fontId="8" fillId="0" borderId="0" xfId="0" applyFont="1" applyAlignment="1">
      <alignment horizontal="right" vertical="top"/>
    </xf>
    <xf numFmtId="0" fontId="9" fillId="0" borderId="0" xfId="0" applyFont="1" applyAlignment="1">
      <alignment horizontal="justify" vertical="center"/>
    </xf>
    <xf numFmtId="0" fontId="1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workbookViewId="0"/>
  </sheetViews>
  <sheetFormatPr defaultRowHeight="15" x14ac:dyDescent="0.25"/>
  <cols>
    <col min="1" max="1" width="9.140625" style="7"/>
    <col min="2" max="2" width="25.42578125" style="7" customWidth="1"/>
    <col min="3" max="3" width="87.28515625" style="7" bestFit="1" customWidth="1"/>
    <col min="4" max="4" width="46" style="7" customWidth="1"/>
    <col min="5" max="5" width="39.85546875" style="7" customWidth="1"/>
    <col min="6" max="16384" width="9.140625" style="7"/>
  </cols>
  <sheetData>
    <row r="1" spans="1:5" ht="60.75" x14ac:dyDescent="0.8">
      <c r="A1" s="6" t="s">
        <v>135</v>
      </c>
    </row>
    <row r="3" spans="1:5" ht="77.25" customHeight="1" x14ac:dyDescent="0.25">
      <c r="B3" s="8" t="s">
        <v>122</v>
      </c>
      <c r="C3" s="9" t="s">
        <v>174</v>
      </c>
    </row>
    <row r="4" spans="1:5" ht="63" x14ac:dyDescent="0.25">
      <c r="B4" s="8" t="s">
        <v>212</v>
      </c>
      <c r="C4" s="21" t="s">
        <v>213</v>
      </c>
    </row>
    <row r="5" spans="1:5" ht="18.75" x14ac:dyDescent="0.25">
      <c r="B5" s="8"/>
      <c r="C5" s="10" t="s">
        <v>214</v>
      </c>
    </row>
    <row r="6" spans="1:5" ht="18.75" x14ac:dyDescent="0.25">
      <c r="B6" s="8"/>
      <c r="C6" s="10" t="s">
        <v>215</v>
      </c>
    </row>
    <row r="7" spans="1:5" ht="18.75" x14ac:dyDescent="0.25">
      <c r="B7" s="8"/>
      <c r="C7" s="10" t="s">
        <v>216</v>
      </c>
    </row>
    <row r="8" spans="1:5" ht="18.75" x14ac:dyDescent="0.25">
      <c r="B8" s="8" t="s">
        <v>123</v>
      </c>
      <c r="C8" s="10" t="s">
        <v>176</v>
      </c>
    </row>
    <row r="9" spans="1:5" ht="18.75" x14ac:dyDescent="0.25">
      <c r="B9" s="8" t="s">
        <v>124</v>
      </c>
      <c r="C9" s="10" t="s">
        <v>175</v>
      </c>
    </row>
    <row r="10" spans="1:5" ht="18.75" x14ac:dyDescent="0.25">
      <c r="B10" s="8" t="s">
        <v>125</v>
      </c>
      <c r="C10" s="10" t="s">
        <v>65</v>
      </c>
    </row>
    <row r="11" spans="1:5" ht="18.75" x14ac:dyDescent="0.25">
      <c r="B11" s="8" t="s">
        <v>126</v>
      </c>
      <c r="C11" s="10" t="s">
        <v>190</v>
      </c>
    </row>
    <row r="12" spans="1:5" ht="19.5" thickBot="1" x14ac:dyDescent="0.3">
      <c r="C12" s="19"/>
      <c r="D12" s="20" t="s">
        <v>191</v>
      </c>
      <c r="E12"/>
    </row>
    <row r="13" spans="1:5" ht="16.5" thickBot="1" x14ac:dyDescent="0.3">
      <c r="B13" s="11" t="s">
        <v>128</v>
      </c>
      <c r="C13" s="12" t="s">
        <v>132</v>
      </c>
      <c r="D13" s="12" t="s">
        <v>133</v>
      </c>
    </row>
    <row r="14" spans="1:5" ht="16.5" thickBot="1" x14ac:dyDescent="0.3">
      <c r="B14" s="13" t="s">
        <v>185</v>
      </c>
      <c r="C14" s="14" t="s">
        <v>186</v>
      </c>
      <c r="D14" s="14" t="s">
        <v>187</v>
      </c>
    </row>
    <row r="15" spans="1:5" ht="16.5" thickBot="1" x14ac:dyDescent="0.3">
      <c r="B15" s="13" t="s">
        <v>103</v>
      </c>
      <c r="C15" s="14" t="s">
        <v>186</v>
      </c>
      <c r="D15" s="14" t="s">
        <v>188</v>
      </c>
    </row>
    <row r="16" spans="1:5" ht="16.5" thickBot="1" x14ac:dyDescent="0.3">
      <c r="B16" s="13" t="s">
        <v>189</v>
      </c>
      <c r="C16" s="14" t="s">
        <v>186</v>
      </c>
      <c r="D16" s="14" t="s">
        <v>187</v>
      </c>
    </row>
    <row r="17" spans="2:5" ht="18.75" x14ac:dyDescent="0.25">
      <c r="B17" s="8"/>
      <c r="C17" s="9"/>
    </row>
    <row r="18" spans="2:5" ht="19.5" thickBot="1" x14ac:dyDescent="0.3">
      <c r="C18" s="19"/>
      <c r="D18" s="20" t="s">
        <v>192</v>
      </c>
      <c r="E18"/>
    </row>
    <row r="19" spans="2:5" ht="16.5" thickBot="1" x14ac:dyDescent="0.3">
      <c r="B19" s="11" t="s">
        <v>128</v>
      </c>
      <c r="C19" s="12" t="s">
        <v>132</v>
      </c>
      <c r="D19" s="12" t="s">
        <v>133</v>
      </c>
    </row>
    <row r="20" spans="2:5" ht="16.5" thickBot="1" x14ac:dyDescent="0.3">
      <c r="B20" s="13" t="s">
        <v>224</v>
      </c>
      <c r="C20" s="14" t="s">
        <v>186</v>
      </c>
      <c r="D20" s="14" t="s">
        <v>187</v>
      </c>
    </row>
    <row r="22" spans="2:5" ht="19.5" thickBot="1" x14ac:dyDescent="0.3">
      <c r="B22" s="8" t="s">
        <v>127</v>
      </c>
    </row>
    <row r="23" spans="2:5" ht="16.5" thickBot="1" x14ac:dyDescent="0.3">
      <c r="B23" s="11" t="s">
        <v>128</v>
      </c>
      <c r="C23" s="12" t="s">
        <v>129</v>
      </c>
      <c r="D23" s="12" t="s">
        <v>130</v>
      </c>
    </row>
    <row r="24" spans="2:5" ht="16.5" thickBot="1" x14ac:dyDescent="0.3">
      <c r="B24" s="13" t="s">
        <v>217</v>
      </c>
      <c r="C24" s="14" t="s">
        <v>177</v>
      </c>
      <c r="D24" s="14" t="s">
        <v>178</v>
      </c>
    </row>
    <row r="25" spans="2:5" ht="16.5" thickBot="1" x14ac:dyDescent="0.3">
      <c r="B25" s="13" t="s">
        <v>96</v>
      </c>
      <c r="C25" s="14" t="s">
        <v>177</v>
      </c>
      <c r="D25" s="14" t="s">
        <v>179</v>
      </c>
    </row>
    <row r="26" spans="2:5" ht="16.5" thickBot="1" x14ac:dyDescent="0.3">
      <c r="B26" s="13" t="s">
        <v>180</v>
      </c>
      <c r="C26" s="14" t="s">
        <v>181</v>
      </c>
      <c r="D26" s="14" t="s">
        <v>182</v>
      </c>
    </row>
    <row r="27" spans="2:5" ht="16.5" customHeight="1" thickBot="1" x14ac:dyDescent="0.3">
      <c r="B27" s="13" t="s">
        <v>219</v>
      </c>
      <c r="C27" s="14" t="s">
        <v>183</v>
      </c>
      <c r="D27" s="14" t="s">
        <v>184</v>
      </c>
    </row>
    <row r="29" spans="2:5" ht="19.5" thickBot="1" x14ac:dyDescent="0.3">
      <c r="B29" s="8" t="s">
        <v>131</v>
      </c>
    </row>
    <row r="30" spans="2:5" ht="16.5" thickBot="1" x14ac:dyDescent="0.3">
      <c r="B30" s="11" t="s">
        <v>128</v>
      </c>
      <c r="C30" s="12" t="s">
        <v>132</v>
      </c>
      <c r="D30" s="12" t="s">
        <v>133</v>
      </c>
    </row>
    <row r="31" spans="2:5" ht="16.5" thickBot="1" x14ac:dyDescent="0.3">
      <c r="B31" s="13" t="s">
        <v>65</v>
      </c>
      <c r="C31" s="14" t="s">
        <v>194</v>
      </c>
      <c r="D31" s="14" t="s">
        <v>187</v>
      </c>
    </row>
    <row r="32" spans="2:5" ht="16.5" thickBot="1" x14ac:dyDescent="0.3">
      <c r="B32" s="13" t="s">
        <v>193</v>
      </c>
      <c r="C32" s="14" t="s">
        <v>194</v>
      </c>
      <c r="D32" s="14" t="s">
        <v>195</v>
      </c>
    </row>
    <row r="33" spans="2:4" ht="16.5" thickBot="1" x14ac:dyDescent="0.3">
      <c r="B33" s="13" t="s">
        <v>220</v>
      </c>
      <c r="C33" s="14" t="s">
        <v>196</v>
      </c>
      <c r="D33" s="14" t="s">
        <v>187</v>
      </c>
    </row>
    <row r="35" spans="2:4" ht="18.75" x14ac:dyDescent="0.25">
      <c r="B35" s="8" t="s">
        <v>134</v>
      </c>
    </row>
    <row r="36" spans="2:4" x14ac:dyDescent="0.25">
      <c r="C36" s="7" t="s">
        <v>205</v>
      </c>
    </row>
    <row r="37" spans="2:4" x14ac:dyDescent="0.25">
      <c r="C37" s="7" t="s">
        <v>197</v>
      </c>
    </row>
    <row r="38" spans="2:4" x14ac:dyDescent="0.25">
      <c r="C38" s="7" t="s">
        <v>206</v>
      </c>
    </row>
    <row r="39" spans="2:4" x14ac:dyDescent="0.25">
      <c r="C39" s="7" t="s">
        <v>207</v>
      </c>
    </row>
    <row r="40" spans="2:4" x14ac:dyDescent="0.25">
      <c r="C40" s="7" t="s">
        <v>208</v>
      </c>
    </row>
    <row r="41" spans="2:4" x14ac:dyDescent="0.25">
      <c r="C41" s="7" t="s">
        <v>209</v>
      </c>
    </row>
    <row r="42" spans="2:4" x14ac:dyDescent="0.25">
      <c r="C42" s="7" t="s">
        <v>210</v>
      </c>
    </row>
    <row r="43" spans="2:4" x14ac:dyDescent="0.25">
      <c r="C43" s="7" t="s">
        <v>211</v>
      </c>
    </row>
    <row r="44" spans="2:4" x14ac:dyDescent="0.25">
      <c r="C44" s="7" t="s">
        <v>198</v>
      </c>
    </row>
    <row r="45" spans="2:4" x14ac:dyDescent="0.25">
      <c r="C45" s="7" t="s">
        <v>199</v>
      </c>
    </row>
    <row r="46" spans="2:4" x14ac:dyDescent="0.25">
      <c r="C46" s="7" t="s">
        <v>200</v>
      </c>
    </row>
    <row r="47" spans="2:4" x14ac:dyDescent="0.25">
      <c r="C47" s="7" t="s">
        <v>226</v>
      </c>
    </row>
    <row r="48" spans="2:4" x14ac:dyDescent="0.25">
      <c r="C48" s="22" t="s">
        <v>225</v>
      </c>
    </row>
    <row r="49" spans="3:3" x14ac:dyDescent="0.25">
      <c r="C49" s="7" t="s">
        <v>201</v>
      </c>
    </row>
    <row r="50" spans="3:3" x14ac:dyDescent="0.25">
      <c r="C50" s="7" t="s">
        <v>202</v>
      </c>
    </row>
    <row r="51" spans="3:3" x14ac:dyDescent="0.25">
      <c r="C51" s="7" t="s">
        <v>203</v>
      </c>
    </row>
    <row r="52" spans="3:3" x14ac:dyDescent="0.25">
      <c r="C52" s="7" t="s">
        <v>204</v>
      </c>
    </row>
    <row r="53" spans="3:3" x14ac:dyDescent="0.25">
      <c r="C53" s="7" t="s">
        <v>244</v>
      </c>
    </row>
    <row r="60" spans="3:3" x14ac:dyDescent="0.25">
      <c r="C60"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9"/>
  <sheetViews>
    <sheetView topLeftCell="AE25" workbookViewId="0">
      <selection activeCell="AM1" sqref="AM1:BC1"/>
    </sheetView>
  </sheetViews>
  <sheetFormatPr defaultRowHeight="15" x14ac:dyDescent="0.25"/>
  <cols>
    <col min="1" max="1" width="9.140625" style="1"/>
    <col min="2" max="3" width="9.140625" customWidth="1"/>
    <col min="4" max="4" width="9.140625" style="4" customWidth="1"/>
    <col min="5" max="5" width="9.140625" customWidth="1"/>
    <col min="6" max="6" width="9.140625" style="5" customWidth="1"/>
    <col min="7" max="7" width="9.140625" customWidth="1"/>
    <col min="8" max="8" width="9.140625" style="4" customWidth="1"/>
    <col min="9" max="12" width="9.140625" customWidth="1"/>
    <col min="13" max="13" width="9.140625" style="4" customWidth="1"/>
    <col min="14" max="29" width="9.140625" customWidth="1"/>
  </cols>
  <sheetData>
    <row r="1" spans="1:55" s="1" customFormat="1" x14ac:dyDescent="0.25">
      <c r="A1" s="1" t="s">
        <v>0</v>
      </c>
      <c r="B1" s="1" t="s">
        <v>1</v>
      </c>
      <c r="C1" s="1" t="s">
        <v>2</v>
      </c>
      <c r="D1" s="2" t="s">
        <v>3</v>
      </c>
      <c r="E1" s="1" t="s">
        <v>4</v>
      </c>
      <c r="F1" s="3" t="s">
        <v>5</v>
      </c>
      <c r="G1" s="1" t="s">
        <v>6</v>
      </c>
      <c r="H1" s="2" t="s">
        <v>7</v>
      </c>
      <c r="I1" s="1" t="s">
        <v>8</v>
      </c>
      <c r="J1" s="1"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218</v>
      </c>
    </row>
    <row r="2" spans="1:55" x14ac:dyDescent="0.25">
      <c r="A2" s="1" t="s">
        <v>54</v>
      </c>
      <c r="E2">
        <v>95360</v>
      </c>
      <c r="F2" s="5">
        <v>190720</v>
      </c>
    </row>
    <row r="3" spans="1:55" x14ac:dyDescent="0.25">
      <c r="A3" s="1" t="s">
        <v>55</v>
      </c>
      <c r="E3">
        <v>128756</v>
      </c>
      <c r="F3" s="5">
        <v>257512</v>
      </c>
    </row>
    <row r="4" spans="1:55" x14ac:dyDescent="0.25">
      <c r="A4" s="1" t="s">
        <v>56</v>
      </c>
      <c r="E4">
        <v>59810</v>
      </c>
      <c r="F4" s="5">
        <v>119620</v>
      </c>
      <c r="G4">
        <v>119629</v>
      </c>
      <c r="AC4">
        <v>-141</v>
      </c>
      <c r="AD4">
        <v>-141</v>
      </c>
      <c r="AE4">
        <v>-141</v>
      </c>
      <c r="AF4">
        <v>-141</v>
      </c>
      <c r="AG4">
        <v>-141</v>
      </c>
    </row>
    <row r="5" spans="1:55" x14ac:dyDescent="0.25">
      <c r="A5" s="1" t="s">
        <v>57</v>
      </c>
      <c r="E5">
        <v>54194</v>
      </c>
      <c r="F5" s="5">
        <v>108388</v>
      </c>
      <c r="G5">
        <v>108388</v>
      </c>
      <c r="AC5">
        <v>-110</v>
      </c>
      <c r="AD5">
        <v>-110</v>
      </c>
      <c r="AE5">
        <v>-110</v>
      </c>
      <c r="AF5">
        <v>-110</v>
      </c>
      <c r="AG5">
        <v>-110</v>
      </c>
    </row>
    <row r="6" spans="1:55" x14ac:dyDescent="0.25">
      <c r="A6" s="1" t="s">
        <v>58</v>
      </c>
      <c r="E6">
        <v>85129</v>
      </c>
      <c r="F6" s="5">
        <v>170258</v>
      </c>
      <c r="G6">
        <v>170258</v>
      </c>
      <c r="AC6">
        <v>-159</v>
      </c>
      <c r="AD6">
        <v>-159</v>
      </c>
      <c r="AE6">
        <v>-159</v>
      </c>
      <c r="AF6">
        <v>-159</v>
      </c>
      <c r="AG6">
        <v>-159</v>
      </c>
    </row>
    <row r="7" spans="1:55" x14ac:dyDescent="0.25">
      <c r="A7" s="1" t="s">
        <v>59</v>
      </c>
      <c r="E7">
        <v>21556</v>
      </c>
      <c r="F7" s="5">
        <v>43112</v>
      </c>
      <c r="G7">
        <v>43112</v>
      </c>
      <c r="AC7">
        <v>-46</v>
      </c>
      <c r="AD7">
        <v>-46</v>
      </c>
      <c r="AE7">
        <v>-46</v>
      </c>
      <c r="AF7">
        <v>-46</v>
      </c>
      <c r="AG7">
        <v>-46</v>
      </c>
    </row>
    <row r="8" spans="1:55" x14ac:dyDescent="0.25">
      <c r="A8" s="1" t="s">
        <v>60</v>
      </c>
      <c r="E8">
        <v>26843</v>
      </c>
      <c r="F8" s="5">
        <v>53686</v>
      </c>
      <c r="G8">
        <v>53686</v>
      </c>
      <c r="AC8">
        <v>-46</v>
      </c>
      <c r="AD8">
        <v>-46</v>
      </c>
      <c r="AE8">
        <v>-46</v>
      </c>
      <c r="AF8">
        <v>-46</v>
      </c>
      <c r="AG8">
        <v>-46</v>
      </c>
    </row>
    <row r="9" spans="1:55" x14ac:dyDescent="0.25">
      <c r="A9" s="1" t="s">
        <v>61</v>
      </c>
      <c r="E9">
        <v>145471</v>
      </c>
      <c r="F9" s="5">
        <v>290942</v>
      </c>
      <c r="G9">
        <v>290942</v>
      </c>
      <c r="AC9">
        <v>-271</v>
      </c>
      <c r="AD9">
        <v>-271</v>
      </c>
      <c r="AE9">
        <v>-271</v>
      </c>
      <c r="AF9">
        <v>-271</v>
      </c>
      <c r="AG9">
        <v>-271</v>
      </c>
    </row>
    <row r="10" spans="1:55" x14ac:dyDescent="0.25">
      <c r="A10" s="1" t="s">
        <v>62</v>
      </c>
      <c r="E10">
        <v>118319</v>
      </c>
      <c r="F10" s="5">
        <v>236176</v>
      </c>
      <c r="G10">
        <v>236176</v>
      </c>
      <c r="I10">
        <v>234017</v>
      </c>
      <c r="AC10">
        <v>-234</v>
      </c>
      <c r="AD10">
        <v>-234</v>
      </c>
      <c r="AE10">
        <v>-234</v>
      </c>
      <c r="AF10">
        <v>-234</v>
      </c>
      <c r="AG10">
        <v>-234</v>
      </c>
    </row>
    <row r="11" spans="1:55" x14ac:dyDescent="0.25">
      <c r="A11" s="1" t="s">
        <v>63</v>
      </c>
      <c r="E11">
        <v>22978</v>
      </c>
      <c r="F11" s="5">
        <v>45944</v>
      </c>
      <c r="G11">
        <v>45944</v>
      </c>
      <c r="I11">
        <v>32267</v>
      </c>
      <c r="J11">
        <v>-32267</v>
      </c>
      <c r="AC11">
        <v>-32</v>
      </c>
      <c r="AD11">
        <v>-32</v>
      </c>
      <c r="AE11">
        <v>-32</v>
      </c>
      <c r="AF11">
        <v>-32</v>
      </c>
      <c r="AG11">
        <v>-32</v>
      </c>
      <c r="AH11">
        <v>-32</v>
      </c>
      <c r="AI11">
        <v>-32</v>
      </c>
      <c r="AJ11">
        <v>551</v>
      </c>
      <c r="AK11">
        <v>551</v>
      </c>
      <c r="AL11">
        <v>551</v>
      </c>
    </row>
    <row r="12" spans="1:55" x14ac:dyDescent="0.25">
      <c r="A12" s="1" t="s">
        <v>64</v>
      </c>
      <c r="B12">
        <v>-27</v>
      </c>
      <c r="E12">
        <v>172476</v>
      </c>
      <c r="F12" s="5">
        <v>344952</v>
      </c>
      <c r="G12">
        <v>344952</v>
      </c>
      <c r="I12">
        <f>-J12</f>
        <v>358464</v>
      </c>
      <c r="J12">
        <f>-K12</f>
        <v>-358464</v>
      </c>
      <c r="K12">
        <v>358464</v>
      </c>
      <c r="AC12">
        <v>-358</v>
      </c>
      <c r="AD12">
        <v>-358</v>
      </c>
      <c r="AE12">
        <v>-358</v>
      </c>
      <c r="AF12">
        <v>-358</v>
      </c>
      <c r="AG12">
        <v>-358</v>
      </c>
      <c r="AH12">
        <v>-358</v>
      </c>
      <c r="AI12">
        <v>-358</v>
      </c>
      <c r="AJ12">
        <v>321</v>
      </c>
      <c r="AK12">
        <v>321</v>
      </c>
      <c r="AL12">
        <v>321</v>
      </c>
    </row>
    <row r="13" spans="1:55" x14ac:dyDescent="0.25">
      <c r="A13" s="1" t="s">
        <v>65</v>
      </c>
      <c r="B13">
        <v>-118.3</v>
      </c>
      <c r="C13">
        <v>211460</v>
      </c>
      <c r="E13">
        <v>211193</v>
      </c>
      <c r="F13" s="5">
        <v>422386</v>
      </c>
      <c r="G13">
        <v>422386</v>
      </c>
      <c r="I13">
        <f t="shared" ref="I13:J20" si="0">-J13</f>
        <v>415489</v>
      </c>
      <c r="J13">
        <f t="shared" si="0"/>
        <v>-415489</v>
      </c>
      <c r="K13">
        <v>415489</v>
      </c>
      <c r="L13">
        <v>415489</v>
      </c>
      <c r="AC13">
        <v>-415</v>
      </c>
      <c r="AD13">
        <v>-415</v>
      </c>
      <c r="AE13">
        <v>-415</v>
      </c>
      <c r="AF13">
        <v>-415</v>
      </c>
      <c r="AG13">
        <v>-415</v>
      </c>
      <c r="AH13">
        <v>-415</v>
      </c>
      <c r="AI13">
        <v>-415</v>
      </c>
      <c r="AJ13">
        <v>250</v>
      </c>
      <c r="AK13">
        <v>250</v>
      </c>
      <c r="AL13">
        <v>250</v>
      </c>
      <c r="AM13">
        <v>-436</v>
      </c>
    </row>
    <row r="14" spans="1:55" x14ac:dyDescent="0.25">
      <c r="A14" s="1" t="s">
        <v>66</v>
      </c>
      <c r="C14">
        <v>268409</v>
      </c>
      <c r="E14">
        <v>197897</v>
      </c>
      <c r="F14" s="5">
        <v>395766</v>
      </c>
      <c r="G14">
        <v>395766</v>
      </c>
      <c r="I14">
        <f t="shared" si="0"/>
        <v>418776</v>
      </c>
      <c r="J14">
        <f t="shared" si="0"/>
        <v>-418776</v>
      </c>
      <c r="K14">
        <v>418776</v>
      </c>
      <c r="L14">
        <v>418776</v>
      </c>
      <c r="AC14">
        <v>-419</v>
      </c>
      <c r="AD14">
        <v>-419</v>
      </c>
      <c r="AE14">
        <v>-419</v>
      </c>
      <c r="AF14">
        <v>-419</v>
      </c>
      <c r="AG14">
        <v>-419</v>
      </c>
      <c r="AH14">
        <v>-419</v>
      </c>
      <c r="AI14">
        <v>-419</v>
      </c>
      <c r="AJ14">
        <v>289</v>
      </c>
      <c r="AK14">
        <v>289</v>
      </c>
      <c r="AL14">
        <v>289</v>
      </c>
      <c r="AM14">
        <v>-502</v>
      </c>
    </row>
    <row r="15" spans="1:55" x14ac:dyDescent="0.25">
      <c r="A15" s="1" t="s">
        <v>67</v>
      </c>
      <c r="E15">
        <v>78380</v>
      </c>
      <c r="F15" s="5">
        <v>156760</v>
      </c>
      <c r="G15">
        <v>156760</v>
      </c>
      <c r="I15">
        <f t="shared" si="0"/>
        <v>182566</v>
      </c>
      <c r="J15">
        <f t="shared" si="0"/>
        <v>-182566</v>
      </c>
      <c r="K15">
        <v>182566</v>
      </c>
      <c r="L15">
        <v>182566</v>
      </c>
      <c r="N15">
        <v>183</v>
      </c>
      <c r="AC15">
        <v>-183</v>
      </c>
      <c r="AD15">
        <v>-183</v>
      </c>
      <c r="AE15">
        <v>-183</v>
      </c>
      <c r="AF15">
        <v>-183</v>
      </c>
      <c r="AG15">
        <v>-183</v>
      </c>
      <c r="AH15">
        <v>-183</v>
      </c>
      <c r="AI15">
        <v>-183</v>
      </c>
      <c r="AJ15">
        <v>584</v>
      </c>
      <c r="AK15">
        <v>584</v>
      </c>
      <c r="AL15">
        <v>584</v>
      </c>
      <c r="AM15">
        <v>-862</v>
      </c>
    </row>
    <row r="16" spans="1:55" x14ac:dyDescent="0.25">
      <c r="A16" s="1" t="s">
        <v>68</v>
      </c>
      <c r="E16">
        <v>55585</v>
      </c>
      <c r="F16" s="5">
        <v>251083</v>
      </c>
      <c r="G16">
        <v>251083</v>
      </c>
      <c r="I16">
        <f t="shared" si="0"/>
        <v>254768</v>
      </c>
      <c r="J16">
        <f t="shared" si="0"/>
        <v>-254768</v>
      </c>
      <c r="K16">
        <v>254768</v>
      </c>
      <c r="L16">
        <v>254768</v>
      </c>
      <c r="N16">
        <v>255</v>
      </c>
      <c r="O16">
        <v>255</v>
      </c>
      <c r="AC16">
        <v>-255</v>
      </c>
      <c r="AD16">
        <v>-255</v>
      </c>
      <c r="AE16">
        <v>-255</v>
      </c>
      <c r="AF16">
        <v>-255</v>
      </c>
      <c r="AG16">
        <v>-255</v>
      </c>
      <c r="AH16">
        <v>-255</v>
      </c>
      <c r="AI16">
        <v>-255</v>
      </c>
      <c r="AJ16">
        <v>554</v>
      </c>
      <c r="AK16">
        <v>554</v>
      </c>
      <c r="AL16">
        <v>554</v>
      </c>
      <c r="AM16">
        <v>-830</v>
      </c>
    </row>
    <row r="17" spans="1:55" x14ac:dyDescent="0.25">
      <c r="A17" s="1" t="s">
        <v>69</v>
      </c>
      <c r="F17" s="5">
        <v>533145</v>
      </c>
      <c r="G17">
        <v>534648</v>
      </c>
      <c r="I17">
        <f t="shared" si="0"/>
        <v>551765</v>
      </c>
      <c r="J17">
        <f t="shared" si="0"/>
        <v>-551765</v>
      </c>
      <c r="K17">
        <v>551765</v>
      </c>
      <c r="L17">
        <v>551765</v>
      </c>
      <c r="N17">
        <v>552</v>
      </c>
      <c r="O17">
        <v>552</v>
      </c>
      <c r="P17">
        <v>552</v>
      </c>
      <c r="AC17">
        <v>-552</v>
      </c>
      <c r="AD17">
        <v>-552</v>
      </c>
      <c r="AE17">
        <v>-552</v>
      </c>
      <c r="AF17">
        <v>-552</v>
      </c>
      <c r="AG17">
        <v>-552</v>
      </c>
      <c r="AH17">
        <v>-552</v>
      </c>
      <c r="AI17">
        <v>-552</v>
      </c>
      <c r="AJ17">
        <v>322</v>
      </c>
      <c r="AK17">
        <v>322</v>
      </c>
      <c r="AL17">
        <v>322</v>
      </c>
      <c r="AM17">
        <v>-277</v>
      </c>
    </row>
    <row r="18" spans="1:55" x14ac:dyDescent="0.25">
      <c r="A18" s="1" t="s">
        <v>70</v>
      </c>
      <c r="G18">
        <v>596003</v>
      </c>
      <c r="I18">
        <v>642351</v>
      </c>
      <c r="J18">
        <f t="shared" si="0"/>
        <v>-642357</v>
      </c>
      <c r="K18">
        <v>642357</v>
      </c>
      <c r="L18">
        <v>642357</v>
      </c>
      <c r="N18">
        <v>643</v>
      </c>
      <c r="O18">
        <v>643</v>
      </c>
      <c r="P18">
        <v>643</v>
      </c>
      <c r="Q18">
        <v>643</v>
      </c>
      <c r="AC18">
        <v>-643</v>
      </c>
      <c r="AD18">
        <v>-643</v>
      </c>
      <c r="AE18">
        <v>-643</v>
      </c>
      <c r="AF18">
        <v>-643</v>
      </c>
      <c r="AG18">
        <v>-643</v>
      </c>
      <c r="AH18">
        <v>-643</v>
      </c>
      <c r="AI18">
        <v>-643</v>
      </c>
      <c r="AJ18">
        <v>324</v>
      </c>
      <c r="AK18">
        <v>324</v>
      </c>
      <c r="AL18">
        <v>324</v>
      </c>
      <c r="AM18">
        <v>-263</v>
      </c>
    </row>
    <row r="19" spans="1:55" x14ac:dyDescent="0.25">
      <c r="A19" s="1" t="s">
        <v>71</v>
      </c>
      <c r="I19">
        <v>385313</v>
      </c>
      <c r="J19">
        <f t="shared" si="0"/>
        <v>-385311</v>
      </c>
      <c r="K19">
        <v>385311</v>
      </c>
      <c r="L19">
        <v>385311</v>
      </c>
      <c r="N19">
        <v>386</v>
      </c>
      <c r="O19">
        <v>386</v>
      </c>
      <c r="P19">
        <v>386</v>
      </c>
      <c r="Q19">
        <v>386</v>
      </c>
      <c r="R19">
        <v>386</v>
      </c>
      <c r="AC19">
        <v>-386</v>
      </c>
      <c r="AD19">
        <v>-386</v>
      </c>
      <c r="AE19">
        <v>-386</v>
      </c>
      <c r="AF19">
        <v>-386</v>
      </c>
      <c r="AG19">
        <v>-386</v>
      </c>
      <c r="AH19">
        <v>-386</v>
      </c>
      <c r="AI19">
        <v>-386</v>
      </c>
      <c r="AJ19">
        <v>515</v>
      </c>
      <c r="AK19">
        <v>515</v>
      </c>
      <c r="AL19">
        <v>515</v>
      </c>
      <c r="AM19">
        <v>-500</v>
      </c>
    </row>
    <row r="20" spans="1:55" x14ac:dyDescent="0.25">
      <c r="A20" s="1" t="s">
        <v>72</v>
      </c>
      <c r="I20">
        <v>29806</v>
      </c>
      <c r="J20">
        <f t="shared" si="0"/>
        <v>-6753</v>
      </c>
      <c r="K20">
        <v>6753</v>
      </c>
      <c r="L20">
        <v>6753</v>
      </c>
      <c r="N20">
        <v>191</v>
      </c>
      <c r="O20">
        <v>191</v>
      </c>
      <c r="P20">
        <v>191</v>
      </c>
      <c r="Q20">
        <v>191</v>
      </c>
      <c r="R20">
        <v>191</v>
      </c>
      <c r="S20">
        <v>191</v>
      </c>
      <c r="AC20">
        <v>-191</v>
      </c>
      <c r="AD20">
        <v>-191</v>
      </c>
      <c r="AE20">
        <v>-191</v>
      </c>
      <c r="AF20">
        <v>-191</v>
      </c>
      <c r="AG20">
        <v>-191</v>
      </c>
      <c r="AH20">
        <v>-191</v>
      </c>
      <c r="AI20">
        <v>-191</v>
      </c>
      <c r="AJ20">
        <v>969</v>
      </c>
      <c r="AK20">
        <v>969</v>
      </c>
      <c r="AL20">
        <v>969</v>
      </c>
      <c r="AM20">
        <v>-963</v>
      </c>
      <c r="AN20">
        <v>966</v>
      </c>
      <c r="AO20">
        <v>966</v>
      </c>
    </row>
    <row r="21" spans="1:55" x14ac:dyDescent="0.25">
      <c r="A21" s="1" t="s">
        <v>73</v>
      </c>
      <c r="J21">
        <v>4440</v>
      </c>
      <c r="K21">
        <v>75303</v>
      </c>
      <c r="L21">
        <v>75303</v>
      </c>
      <c r="N21">
        <v>10</v>
      </c>
      <c r="O21">
        <v>10</v>
      </c>
      <c r="P21">
        <v>10</v>
      </c>
      <c r="Q21">
        <v>10</v>
      </c>
      <c r="R21">
        <v>10</v>
      </c>
      <c r="S21">
        <v>10</v>
      </c>
      <c r="T21">
        <v>10</v>
      </c>
      <c r="AC21">
        <v>-10</v>
      </c>
      <c r="AD21">
        <v>-10</v>
      </c>
      <c r="AE21">
        <v>-10</v>
      </c>
      <c r="AF21">
        <v>-10</v>
      </c>
      <c r="AG21">
        <v>-10</v>
      </c>
      <c r="AH21">
        <v>-10</v>
      </c>
      <c r="AI21">
        <v>-10</v>
      </c>
      <c r="AJ21">
        <v>841</v>
      </c>
      <c r="AK21">
        <v>841</v>
      </c>
      <c r="AL21">
        <v>841</v>
      </c>
      <c r="AM21">
        <v>-821</v>
      </c>
      <c r="AN21">
        <v>824</v>
      </c>
      <c r="AO21">
        <v>824</v>
      </c>
      <c r="AP21">
        <v>824</v>
      </c>
      <c r="AQ21">
        <v>824</v>
      </c>
      <c r="AR21">
        <v>824</v>
      </c>
      <c r="AV21">
        <v>901</v>
      </c>
      <c r="AW21">
        <v>901</v>
      </c>
      <c r="AX21">
        <v>901</v>
      </c>
      <c r="AY21">
        <v>901</v>
      </c>
      <c r="AZ21">
        <v>901</v>
      </c>
      <c r="BA21">
        <v>901</v>
      </c>
      <c r="BB21">
        <v>901</v>
      </c>
      <c r="BC21">
        <v>901</v>
      </c>
    </row>
    <row r="22" spans="1:55" x14ac:dyDescent="0.25">
      <c r="A22" s="1" t="s">
        <v>74</v>
      </c>
      <c r="K22">
        <v>10791</v>
      </c>
      <c r="L22">
        <v>186861</v>
      </c>
      <c r="N22">
        <v>134</v>
      </c>
      <c r="O22">
        <v>134</v>
      </c>
      <c r="P22">
        <v>134</v>
      </c>
      <c r="Q22">
        <v>134</v>
      </c>
      <c r="R22">
        <v>134</v>
      </c>
      <c r="S22">
        <v>134</v>
      </c>
      <c r="T22">
        <v>134</v>
      </c>
      <c r="U22">
        <v>134</v>
      </c>
      <c r="AC22">
        <v>-134</v>
      </c>
      <c r="AD22">
        <v>-134</v>
      </c>
      <c r="AE22">
        <v>-134</v>
      </c>
      <c r="AF22">
        <v>-134</v>
      </c>
      <c r="AG22">
        <v>-134</v>
      </c>
      <c r="AH22">
        <v>-134</v>
      </c>
      <c r="AI22">
        <v>-134</v>
      </c>
      <c r="AJ22">
        <v>853</v>
      </c>
      <c r="AK22">
        <v>853</v>
      </c>
      <c r="AL22">
        <v>853</v>
      </c>
      <c r="AM22">
        <v>-840</v>
      </c>
      <c r="AN22">
        <v>840</v>
      </c>
      <c r="AO22">
        <v>840</v>
      </c>
      <c r="AP22">
        <v>840</v>
      </c>
      <c r="AQ22">
        <v>840</v>
      </c>
      <c r="AR22">
        <v>840</v>
      </c>
      <c r="AV22">
        <v>886</v>
      </c>
      <c r="AW22">
        <v>886</v>
      </c>
      <c r="AX22">
        <v>886</v>
      </c>
      <c r="AY22">
        <v>886</v>
      </c>
      <c r="AZ22">
        <v>886</v>
      </c>
      <c r="BA22">
        <v>886</v>
      </c>
      <c r="BB22">
        <v>886</v>
      </c>
      <c r="BC22">
        <v>886</v>
      </c>
    </row>
    <row r="23" spans="1:55" x14ac:dyDescent="0.25">
      <c r="A23" s="1" t="s">
        <v>75</v>
      </c>
      <c r="L23">
        <v>630141</v>
      </c>
      <c r="N23">
        <v>709</v>
      </c>
      <c r="O23">
        <v>709</v>
      </c>
      <c r="P23">
        <v>709</v>
      </c>
      <c r="Q23">
        <v>709</v>
      </c>
      <c r="R23">
        <v>709</v>
      </c>
      <c r="S23">
        <v>709</v>
      </c>
      <c r="T23">
        <v>709</v>
      </c>
      <c r="U23">
        <v>709</v>
      </c>
      <c r="V23">
        <v>696</v>
      </c>
      <c r="AA23">
        <v>696</v>
      </c>
      <c r="AC23">
        <v>-696</v>
      </c>
      <c r="AD23">
        <v>-696</v>
      </c>
      <c r="AE23">
        <v>-696</v>
      </c>
      <c r="AF23">
        <v>-696</v>
      </c>
      <c r="AG23">
        <v>-696</v>
      </c>
      <c r="AH23">
        <v>-696</v>
      </c>
      <c r="AI23">
        <v>-696</v>
      </c>
      <c r="AJ23">
        <v>281</v>
      </c>
      <c r="AK23">
        <v>281</v>
      </c>
      <c r="AL23">
        <v>281</v>
      </c>
      <c r="AM23">
        <v>-294</v>
      </c>
      <c r="AN23">
        <v>294</v>
      </c>
      <c r="AO23">
        <v>294</v>
      </c>
      <c r="AP23">
        <v>294</v>
      </c>
      <c r="AQ23">
        <v>294</v>
      </c>
      <c r="AR23">
        <v>294</v>
      </c>
      <c r="AS23">
        <v>294</v>
      </c>
      <c r="AV23">
        <v>348</v>
      </c>
      <c r="AW23">
        <v>348</v>
      </c>
      <c r="AX23">
        <v>348</v>
      </c>
      <c r="AY23">
        <v>348</v>
      </c>
      <c r="AZ23">
        <v>348</v>
      </c>
      <c r="BA23">
        <v>348</v>
      </c>
      <c r="BB23">
        <v>348</v>
      </c>
      <c r="BC23">
        <v>348</v>
      </c>
    </row>
    <row r="24" spans="1:55" x14ac:dyDescent="0.25">
      <c r="A24" s="1" t="s">
        <v>76</v>
      </c>
      <c r="N24">
        <v>293</v>
      </c>
      <c r="O24">
        <v>293</v>
      </c>
      <c r="P24">
        <v>293</v>
      </c>
      <c r="Q24">
        <v>293</v>
      </c>
      <c r="R24">
        <v>293</v>
      </c>
      <c r="S24">
        <v>293</v>
      </c>
      <c r="T24">
        <v>293</v>
      </c>
      <c r="U24">
        <v>293</v>
      </c>
      <c r="V24">
        <v>279</v>
      </c>
      <c r="W24">
        <v>279</v>
      </c>
      <c r="AA24">
        <v>281</v>
      </c>
      <c r="AC24">
        <v>-263</v>
      </c>
      <c r="AD24">
        <v>-263</v>
      </c>
      <c r="AE24">
        <v>-263</v>
      </c>
      <c r="AF24">
        <v>-263</v>
      </c>
      <c r="AG24">
        <v>-263</v>
      </c>
      <c r="AH24">
        <v>-263</v>
      </c>
      <c r="AI24">
        <v>-263</v>
      </c>
      <c r="AJ24">
        <v>1012</v>
      </c>
      <c r="AK24">
        <v>1012</v>
      </c>
      <c r="AL24">
        <v>1012</v>
      </c>
      <c r="AM24">
        <v>-1061</v>
      </c>
      <c r="AN24">
        <v>1061</v>
      </c>
      <c r="AO24">
        <v>1061</v>
      </c>
      <c r="AP24">
        <v>1061</v>
      </c>
      <c r="AQ24">
        <v>1061</v>
      </c>
      <c r="AR24">
        <v>1061</v>
      </c>
      <c r="AS24">
        <v>1061</v>
      </c>
      <c r="AT24">
        <v>1061</v>
      </c>
      <c r="AV24">
        <v>1150</v>
      </c>
      <c r="AW24">
        <v>1150</v>
      </c>
      <c r="AX24">
        <v>1150</v>
      </c>
      <c r="AY24">
        <v>1150</v>
      </c>
      <c r="AZ24">
        <v>1150</v>
      </c>
      <c r="BA24">
        <v>1150</v>
      </c>
      <c r="BB24">
        <v>1150</v>
      </c>
      <c r="BC24">
        <v>1150</v>
      </c>
    </row>
    <row r="25" spans="1:55" x14ac:dyDescent="0.25">
      <c r="A25" s="1" t="s">
        <v>77</v>
      </c>
      <c r="N25">
        <v>570</v>
      </c>
      <c r="O25">
        <v>2567</v>
      </c>
      <c r="P25">
        <v>2567</v>
      </c>
      <c r="Q25">
        <v>2567</v>
      </c>
      <c r="R25">
        <v>2567</v>
      </c>
      <c r="S25">
        <v>2567</v>
      </c>
      <c r="T25">
        <v>2567</v>
      </c>
      <c r="U25">
        <v>2566</v>
      </c>
      <c r="V25">
        <v>2546</v>
      </c>
      <c r="W25">
        <v>2546</v>
      </c>
      <c r="X25">
        <v>2546</v>
      </c>
      <c r="AA25">
        <v>2552</v>
      </c>
      <c r="AC25">
        <v>-2483</v>
      </c>
      <c r="AD25">
        <v>-2483</v>
      </c>
      <c r="AE25">
        <v>-2483</v>
      </c>
      <c r="AF25">
        <v>-2483</v>
      </c>
      <c r="AG25">
        <v>-2483</v>
      </c>
      <c r="AH25">
        <v>-2483</v>
      </c>
      <c r="AI25">
        <v>-2483</v>
      </c>
      <c r="AJ25">
        <v>165</v>
      </c>
      <c r="AK25">
        <v>165</v>
      </c>
      <c r="AL25">
        <v>165</v>
      </c>
      <c r="AM25">
        <v>-50</v>
      </c>
      <c r="AN25">
        <v>50</v>
      </c>
      <c r="AO25">
        <v>50</v>
      </c>
      <c r="AP25">
        <v>50</v>
      </c>
      <c r="AQ25">
        <v>50</v>
      </c>
      <c r="AR25">
        <v>50</v>
      </c>
      <c r="AS25">
        <v>50</v>
      </c>
      <c r="AT25">
        <v>50</v>
      </c>
      <c r="AU25">
        <v>50</v>
      </c>
      <c r="AV25">
        <v>181</v>
      </c>
      <c r="AW25">
        <v>181</v>
      </c>
      <c r="AX25">
        <v>181</v>
      </c>
      <c r="AY25">
        <v>181</v>
      </c>
      <c r="AZ25">
        <v>181</v>
      </c>
      <c r="BA25">
        <v>181</v>
      </c>
      <c r="BB25">
        <v>181</v>
      </c>
      <c r="BC25">
        <v>181</v>
      </c>
    </row>
    <row r="26" spans="1:55" x14ac:dyDescent="0.25">
      <c r="A26" s="1" t="s">
        <v>78</v>
      </c>
      <c r="O26">
        <v>2798</v>
      </c>
      <c r="P26">
        <v>3585</v>
      </c>
      <c r="Q26">
        <v>3585</v>
      </c>
      <c r="R26">
        <v>3585</v>
      </c>
      <c r="S26">
        <v>3585</v>
      </c>
      <c r="T26">
        <v>3585</v>
      </c>
      <c r="U26">
        <v>3585</v>
      </c>
      <c r="V26">
        <v>3566</v>
      </c>
      <c r="W26">
        <v>3567</v>
      </c>
      <c r="X26">
        <v>3567</v>
      </c>
      <c r="Y26">
        <v>3566</v>
      </c>
      <c r="AA26">
        <v>3567</v>
      </c>
      <c r="AC26">
        <v>-3579</v>
      </c>
      <c r="AD26">
        <v>-3579</v>
      </c>
      <c r="AE26">
        <v>-3579</v>
      </c>
      <c r="AF26">
        <v>-3579</v>
      </c>
      <c r="AG26">
        <v>-3579</v>
      </c>
      <c r="AH26">
        <v>-3579</v>
      </c>
      <c r="AI26">
        <v>-3579</v>
      </c>
      <c r="AJ26">
        <v>-1539</v>
      </c>
      <c r="AK26">
        <v>-1539</v>
      </c>
      <c r="AL26">
        <v>-1539</v>
      </c>
      <c r="AM26">
        <v>1560</v>
      </c>
      <c r="AN26">
        <v>-1560</v>
      </c>
      <c r="AO26">
        <v>-1560</v>
      </c>
      <c r="AP26">
        <v>-1560</v>
      </c>
      <c r="AQ26">
        <v>-1560</v>
      </c>
      <c r="AR26">
        <v>-1560</v>
      </c>
      <c r="AS26">
        <v>-1560</v>
      </c>
      <c r="AT26">
        <v>-1560</v>
      </c>
      <c r="AU26">
        <v>-1560</v>
      </c>
      <c r="AV26">
        <v>-1499</v>
      </c>
      <c r="AW26">
        <v>-1499</v>
      </c>
      <c r="AX26">
        <v>-1499</v>
      </c>
      <c r="AY26">
        <v>-1499</v>
      </c>
      <c r="AZ26">
        <v>-1499</v>
      </c>
      <c r="BA26">
        <v>-1499</v>
      </c>
      <c r="BB26">
        <v>-1499</v>
      </c>
      <c r="BC26">
        <v>-1499</v>
      </c>
    </row>
    <row r="27" spans="1:55" x14ac:dyDescent="0.25">
      <c r="A27" s="1" t="s">
        <v>79</v>
      </c>
      <c r="P27">
        <v>2608</v>
      </c>
      <c r="Q27">
        <v>2740</v>
      </c>
      <c r="R27">
        <v>2740</v>
      </c>
      <c r="S27">
        <v>2740</v>
      </c>
      <c r="T27">
        <v>2740</v>
      </c>
      <c r="U27">
        <v>2740</v>
      </c>
      <c r="V27">
        <v>2719</v>
      </c>
      <c r="W27">
        <v>2719</v>
      </c>
      <c r="X27">
        <v>2719</v>
      </c>
      <c r="Y27">
        <v>2717</v>
      </c>
      <c r="Z27">
        <v>2692</v>
      </c>
      <c r="AA27">
        <v>2685</v>
      </c>
      <c r="AC27">
        <v>-2675</v>
      </c>
      <c r="AD27">
        <v>-2685</v>
      </c>
      <c r="AE27">
        <v>-2685</v>
      </c>
      <c r="AF27">
        <v>-2685</v>
      </c>
      <c r="AG27">
        <v>-2685</v>
      </c>
      <c r="AH27">
        <v>-2685</v>
      </c>
      <c r="AI27">
        <v>-2685</v>
      </c>
      <c r="AJ27">
        <v>-1156</v>
      </c>
      <c r="AK27">
        <v>-1156</v>
      </c>
      <c r="AL27">
        <v>-1156</v>
      </c>
      <c r="AM27">
        <v>1239</v>
      </c>
      <c r="AN27">
        <v>-1239</v>
      </c>
      <c r="AO27">
        <v>-1239</v>
      </c>
      <c r="AP27">
        <v>-1239</v>
      </c>
      <c r="AQ27">
        <v>-1239</v>
      </c>
      <c r="AR27">
        <v>-1239</v>
      </c>
      <c r="AS27">
        <v>-1239</v>
      </c>
      <c r="AT27">
        <v>-1239</v>
      </c>
      <c r="AU27">
        <v>-1239</v>
      </c>
      <c r="AV27">
        <v>-1266</v>
      </c>
      <c r="AW27">
        <v>-1266</v>
      </c>
      <c r="AX27">
        <v>-1266</v>
      </c>
      <c r="AY27">
        <v>-1266</v>
      </c>
      <c r="AZ27">
        <v>-1266</v>
      </c>
      <c r="BA27">
        <v>-1266</v>
      </c>
      <c r="BB27">
        <v>-1266</v>
      </c>
      <c r="BC27">
        <v>-1266</v>
      </c>
    </row>
    <row r="28" spans="1:55" x14ac:dyDescent="0.25">
      <c r="A28" s="1" t="s">
        <v>80</v>
      </c>
      <c r="Q28">
        <v>2217</v>
      </c>
      <c r="R28">
        <v>3333</v>
      </c>
      <c r="S28">
        <v>3333</v>
      </c>
      <c r="T28">
        <v>3333</v>
      </c>
      <c r="U28">
        <v>3333</v>
      </c>
      <c r="V28">
        <v>3310</v>
      </c>
      <c r="W28">
        <v>3311</v>
      </c>
      <c r="X28">
        <v>3311</v>
      </c>
      <c r="Y28">
        <v>3309</v>
      </c>
      <c r="Z28">
        <v>3283</v>
      </c>
      <c r="AA28">
        <v>3283</v>
      </c>
      <c r="AC28">
        <v>-3270</v>
      </c>
      <c r="AD28">
        <v>-3260</v>
      </c>
      <c r="AE28">
        <v>-3260</v>
      </c>
      <c r="AF28">
        <v>-3260</v>
      </c>
      <c r="AG28">
        <v>-3260</v>
      </c>
      <c r="AH28">
        <v>-3260</v>
      </c>
      <c r="AI28">
        <v>-3260</v>
      </c>
      <c r="AJ28">
        <v>-1935</v>
      </c>
      <c r="AK28">
        <v>-1933</v>
      </c>
      <c r="AL28">
        <v>-1940</v>
      </c>
      <c r="AM28">
        <v>1998</v>
      </c>
      <c r="AN28">
        <v>-1998</v>
      </c>
      <c r="AO28">
        <v>-1998</v>
      </c>
      <c r="AP28">
        <v>-1998</v>
      </c>
      <c r="AQ28">
        <v>-1998</v>
      </c>
      <c r="AR28">
        <v>-1998</v>
      </c>
      <c r="AS28">
        <v>-1998</v>
      </c>
      <c r="AT28">
        <v>-1998</v>
      </c>
      <c r="AU28">
        <v>-1998</v>
      </c>
      <c r="AV28">
        <v>-2037</v>
      </c>
      <c r="AW28">
        <v>-2037</v>
      </c>
      <c r="AX28">
        <v>-2037</v>
      </c>
      <c r="AY28">
        <v>-2037</v>
      </c>
      <c r="AZ28">
        <v>-2037</v>
      </c>
      <c r="BA28">
        <v>-2037</v>
      </c>
      <c r="BB28">
        <v>-2037</v>
      </c>
      <c r="BC28">
        <v>-2037</v>
      </c>
    </row>
    <row r="29" spans="1:55" x14ac:dyDescent="0.25">
      <c r="A29" s="1" t="s">
        <v>81</v>
      </c>
      <c r="R29">
        <v>2813</v>
      </c>
      <c r="S29">
        <v>3478</v>
      </c>
      <c r="T29">
        <v>3478</v>
      </c>
      <c r="U29">
        <v>3478</v>
      </c>
      <c r="V29">
        <v>3455</v>
      </c>
      <c r="W29">
        <v>3457</v>
      </c>
      <c r="X29">
        <v>3457</v>
      </c>
      <c r="Y29">
        <v>3449</v>
      </c>
      <c r="Z29">
        <v>3425</v>
      </c>
      <c r="AA29">
        <v>3426</v>
      </c>
      <c r="AB29">
        <v>-3390</v>
      </c>
      <c r="AC29">
        <v>-3384</v>
      </c>
      <c r="AD29">
        <v>-3387</v>
      </c>
      <c r="AE29">
        <v>-3387</v>
      </c>
      <c r="AF29">
        <v>-3387</v>
      </c>
      <c r="AG29">
        <v>-3387</v>
      </c>
      <c r="AH29">
        <v>-3387</v>
      </c>
      <c r="AI29">
        <v>-3387</v>
      </c>
      <c r="AJ29">
        <v>-2313</v>
      </c>
      <c r="AK29">
        <v>-2305</v>
      </c>
      <c r="AL29">
        <v>-2311</v>
      </c>
      <c r="AM29">
        <v>2087</v>
      </c>
      <c r="AN29">
        <v>-2087</v>
      </c>
      <c r="AO29">
        <v>-2087</v>
      </c>
      <c r="AP29">
        <v>-2087</v>
      </c>
      <c r="AQ29">
        <v>-2087</v>
      </c>
      <c r="AR29">
        <v>-2087</v>
      </c>
      <c r="AS29">
        <v>-2087</v>
      </c>
      <c r="AT29">
        <v>-2087</v>
      </c>
      <c r="AU29">
        <v>-2087</v>
      </c>
      <c r="AV29">
        <v>-2142</v>
      </c>
      <c r="AW29">
        <v>-2142</v>
      </c>
      <c r="AX29">
        <v>-2142</v>
      </c>
      <c r="AY29">
        <v>-2142</v>
      </c>
      <c r="AZ29">
        <v>-2142</v>
      </c>
      <c r="BA29">
        <v>-2142</v>
      </c>
      <c r="BB29">
        <v>-2142</v>
      </c>
      <c r="BC29">
        <v>-2142</v>
      </c>
    </row>
    <row r="30" spans="1:55" x14ac:dyDescent="0.25">
      <c r="A30" s="1" t="s">
        <v>82</v>
      </c>
      <c r="S30">
        <v>2193</v>
      </c>
      <c r="T30">
        <v>2034</v>
      </c>
      <c r="U30">
        <v>2034</v>
      </c>
      <c r="V30">
        <v>2033</v>
      </c>
      <c r="W30">
        <v>2034</v>
      </c>
      <c r="X30">
        <v>2034</v>
      </c>
      <c r="Y30">
        <v>2016</v>
      </c>
      <c r="Z30">
        <v>1989</v>
      </c>
      <c r="AA30">
        <v>1989</v>
      </c>
      <c r="AB30">
        <v>-1967</v>
      </c>
      <c r="AC30">
        <v>-1960</v>
      </c>
      <c r="AD30">
        <v>-1957</v>
      </c>
      <c r="AE30">
        <v>-1957</v>
      </c>
      <c r="AF30">
        <v>-1957</v>
      </c>
      <c r="AG30">
        <v>-1957</v>
      </c>
      <c r="AH30">
        <v>-1957</v>
      </c>
      <c r="AI30">
        <v>-1957</v>
      </c>
      <c r="AJ30">
        <v>-1255</v>
      </c>
      <c r="AK30">
        <v>-1245</v>
      </c>
      <c r="AL30">
        <v>-1253</v>
      </c>
      <c r="AM30">
        <v>1261</v>
      </c>
      <c r="AN30">
        <v>-1261</v>
      </c>
      <c r="AO30">
        <v>-1261</v>
      </c>
      <c r="AP30">
        <v>-1261</v>
      </c>
      <c r="AQ30">
        <v>-1261</v>
      </c>
      <c r="AR30">
        <v>-1261</v>
      </c>
      <c r="AS30">
        <v>-1261</v>
      </c>
      <c r="AT30">
        <v>-1261</v>
      </c>
      <c r="AU30">
        <v>-1261</v>
      </c>
      <c r="AV30">
        <v>-1322</v>
      </c>
      <c r="AW30">
        <v>-1322</v>
      </c>
      <c r="AX30">
        <v>-1322</v>
      </c>
      <c r="AY30">
        <v>-1322</v>
      </c>
      <c r="AZ30">
        <v>-1322</v>
      </c>
      <c r="BA30">
        <v>-1322</v>
      </c>
      <c r="BB30">
        <v>-1322</v>
      </c>
      <c r="BC30">
        <v>-1322</v>
      </c>
    </row>
    <row r="31" spans="1:55" x14ac:dyDescent="0.25">
      <c r="A31" s="1" t="s">
        <v>83</v>
      </c>
      <c r="T31">
        <v>1566</v>
      </c>
      <c r="U31">
        <v>1127</v>
      </c>
      <c r="V31">
        <v>1110</v>
      </c>
      <c r="W31">
        <v>1109</v>
      </c>
      <c r="X31">
        <v>1109</v>
      </c>
      <c r="Y31">
        <v>1105</v>
      </c>
      <c r="Z31">
        <v>1080</v>
      </c>
      <c r="AA31">
        <v>1080</v>
      </c>
      <c r="AB31">
        <v>-997</v>
      </c>
      <c r="AC31">
        <v>-986</v>
      </c>
      <c r="AD31">
        <v>-987</v>
      </c>
      <c r="AE31">
        <v>-987</v>
      </c>
      <c r="AF31">
        <v>-987</v>
      </c>
      <c r="AG31">
        <v>-987</v>
      </c>
      <c r="AH31">
        <v>-987</v>
      </c>
      <c r="AI31">
        <v>-987</v>
      </c>
      <c r="AJ31">
        <v>-26</v>
      </c>
      <c r="AK31">
        <v>-15</v>
      </c>
      <c r="AL31">
        <v>-29</v>
      </c>
      <c r="AM31">
        <v>112</v>
      </c>
      <c r="AN31">
        <v>-112</v>
      </c>
      <c r="AO31">
        <v>-112</v>
      </c>
      <c r="AP31">
        <v>-112</v>
      </c>
      <c r="AQ31">
        <v>-112</v>
      </c>
      <c r="AR31">
        <v>-112</v>
      </c>
      <c r="AS31">
        <v>-112</v>
      </c>
      <c r="AT31">
        <v>-112</v>
      </c>
      <c r="AU31">
        <v>-112</v>
      </c>
      <c r="AV31">
        <v>-184</v>
      </c>
      <c r="AW31">
        <v>-184</v>
      </c>
      <c r="AX31">
        <v>-184</v>
      </c>
      <c r="AY31">
        <v>-184</v>
      </c>
      <c r="AZ31">
        <v>-184</v>
      </c>
      <c r="BA31">
        <v>-184</v>
      </c>
      <c r="BB31">
        <v>-184</v>
      </c>
      <c r="BC31">
        <v>-184</v>
      </c>
    </row>
    <row r="32" spans="1:55" x14ac:dyDescent="0.25">
      <c r="A32" s="1" t="s">
        <v>84</v>
      </c>
      <c r="U32">
        <v>146</v>
      </c>
      <c r="V32">
        <v>549</v>
      </c>
      <c r="W32">
        <v>548</v>
      </c>
      <c r="X32">
        <v>548</v>
      </c>
      <c r="Y32">
        <v>576</v>
      </c>
      <c r="Z32">
        <v>552</v>
      </c>
      <c r="AA32">
        <v>553</v>
      </c>
      <c r="AB32">
        <v>-514</v>
      </c>
      <c r="AC32">
        <v>-508</v>
      </c>
      <c r="AD32">
        <v>-507</v>
      </c>
      <c r="AE32">
        <v>-507</v>
      </c>
      <c r="AF32">
        <v>-507</v>
      </c>
      <c r="AG32">
        <v>-507</v>
      </c>
      <c r="AH32">
        <v>-507</v>
      </c>
      <c r="AI32">
        <v>-507</v>
      </c>
      <c r="AJ32">
        <v>502</v>
      </c>
      <c r="AK32">
        <v>514</v>
      </c>
      <c r="AL32">
        <v>497</v>
      </c>
      <c r="AM32">
        <v>-437</v>
      </c>
      <c r="AN32">
        <v>437</v>
      </c>
      <c r="AO32">
        <v>437</v>
      </c>
      <c r="AP32">
        <v>437</v>
      </c>
      <c r="AQ32">
        <v>437</v>
      </c>
      <c r="AR32">
        <v>437</v>
      </c>
      <c r="AS32">
        <v>437</v>
      </c>
      <c r="AT32">
        <v>437</v>
      </c>
      <c r="AU32">
        <v>437</v>
      </c>
      <c r="AV32">
        <v>348</v>
      </c>
      <c r="AW32">
        <v>348</v>
      </c>
      <c r="AX32">
        <v>348</v>
      </c>
      <c r="AY32">
        <v>348</v>
      </c>
      <c r="AZ32">
        <v>348</v>
      </c>
      <c r="BA32">
        <v>348</v>
      </c>
      <c r="BB32">
        <v>348</v>
      </c>
      <c r="BC32">
        <v>348</v>
      </c>
    </row>
    <row r="33" spans="1:55" x14ac:dyDescent="0.25">
      <c r="A33" s="1" t="s">
        <v>85</v>
      </c>
      <c r="V33">
        <v>1674</v>
      </c>
      <c r="W33">
        <v>4473</v>
      </c>
      <c r="X33">
        <v>4473</v>
      </c>
      <c r="Y33">
        <v>4467</v>
      </c>
      <c r="Z33">
        <v>4448</v>
      </c>
      <c r="AA33">
        <v>4448</v>
      </c>
      <c r="AB33">
        <v>-4504</v>
      </c>
      <c r="AC33">
        <v>-4512</v>
      </c>
      <c r="AD33">
        <v>-4512</v>
      </c>
      <c r="AE33">
        <v>-4512</v>
      </c>
      <c r="AF33">
        <v>-4512</v>
      </c>
      <c r="AG33">
        <v>-4512</v>
      </c>
      <c r="AH33">
        <v>-4512</v>
      </c>
      <c r="AI33">
        <v>-4512</v>
      </c>
      <c r="AJ33">
        <v>-3149</v>
      </c>
      <c r="AK33">
        <v>-3133</v>
      </c>
      <c r="AL33">
        <v>-3144</v>
      </c>
      <c r="AM33">
        <v>3232</v>
      </c>
      <c r="AN33">
        <v>-3232</v>
      </c>
      <c r="AO33">
        <v>-3232</v>
      </c>
      <c r="AP33">
        <v>-3232</v>
      </c>
      <c r="AQ33">
        <v>-3232</v>
      </c>
      <c r="AR33">
        <v>-3232</v>
      </c>
      <c r="AS33">
        <v>-3232</v>
      </c>
      <c r="AT33">
        <v>-3232</v>
      </c>
      <c r="AU33">
        <v>-3232</v>
      </c>
      <c r="AV33">
        <v>-3348</v>
      </c>
      <c r="AW33">
        <v>-3348</v>
      </c>
      <c r="AX33">
        <v>-3348</v>
      </c>
      <c r="AY33">
        <v>-3348</v>
      </c>
      <c r="AZ33">
        <v>-3348</v>
      </c>
      <c r="BA33">
        <v>-3348</v>
      </c>
      <c r="BB33">
        <v>-3348</v>
      </c>
      <c r="BC33">
        <v>-3348</v>
      </c>
    </row>
    <row r="34" spans="1:55" x14ac:dyDescent="0.25">
      <c r="A34" s="1" t="s">
        <v>86</v>
      </c>
      <c r="W34">
        <v>8361</v>
      </c>
      <c r="X34">
        <v>7961</v>
      </c>
      <c r="Y34">
        <v>7960</v>
      </c>
      <c r="Z34">
        <v>7932</v>
      </c>
      <c r="AA34">
        <v>7932</v>
      </c>
      <c r="AB34">
        <v>-7986</v>
      </c>
      <c r="AC34">
        <v>-7987</v>
      </c>
      <c r="AD34">
        <v>-7987</v>
      </c>
      <c r="AE34">
        <v>-7987</v>
      </c>
      <c r="AF34">
        <v>-7987</v>
      </c>
      <c r="AG34">
        <v>-7987</v>
      </c>
      <c r="AH34">
        <v>-7987</v>
      </c>
      <c r="AI34">
        <v>-7987</v>
      </c>
      <c r="AJ34">
        <v>-6851</v>
      </c>
      <c r="AK34">
        <v>-6832</v>
      </c>
      <c r="AL34">
        <v>-6839</v>
      </c>
      <c r="AM34">
        <v>6864</v>
      </c>
      <c r="AN34">
        <v>-6864</v>
      </c>
      <c r="AO34">
        <v>-6864</v>
      </c>
      <c r="AP34">
        <v>-6864</v>
      </c>
      <c r="AQ34">
        <v>-6864</v>
      </c>
      <c r="AR34">
        <v>-6864</v>
      </c>
      <c r="AS34">
        <v>-6864</v>
      </c>
      <c r="AT34">
        <v>-6864</v>
      </c>
      <c r="AU34">
        <v>-6864</v>
      </c>
      <c r="AV34">
        <v>-7008</v>
      </c>
      <c r="AW34">
        <v>-7008</v>
      </c>
      <c r="AX34">
        <v>-7008</v>
      </c>
      <c r="AY34">
        <v>-7008</v>
      </c>
      <c r="AZ34">
        <v>-7008</v>
      </c>
      <c r="BA34">
        <v>-7008</v>
      </c>
      <c r="BB34">
        <v>-7008</v>
      </c>
      <c r="BC34">
        <v>-7008</v>
      </c>
    </row>
    <row r="35" spans="1:55" x14ac:dyDescent="0.25">
      <c r="A35" s="1" t="s">
        <v>87</v>
      </c>
      <c r="X35">
        <v>6745</v>
      </c>
      <c r="Y35">
        <v>6746</v>
      </c>
      <c r="Z35">
        <v>6720</v>
      </c>
      <c r="AA35">
        <v>6720</v>
      </c>
      <c r="AB35">
        <v>-6702</v>
      </c>
      <c r="AC35">
        <v>-6697</v>
      </c>
      <c r="AD35">
        <v>-6696</v>
      </c>
      <c r="AE35">
        <v>-6696</v>
      </c>
      <c r="AF35">
        <v>-6696</v>
      </c>
      <c r="AG35">
        <v>-6696</v>
      </c>
      <c r="AH35">
        <v>-6696</v>
      </c>
      <c r="AI35">
        <v>-6696</v>
      </c>
      <c r="AJ35">
        <v>-5775</v>
      </c>
      <c r="AK35">
        <v>-5764</v>
      </c>
      <c r="AL35">
        <v>-5772</v>
      </c>
      <c r="AM35">
        <v>5881</v>
      </c>
      <c r="AN35">
        <v>-5881</v>
      </c>
      <c r="AO35">
        <v>-5881</v>
      </c>
      <c r="AP35">
        <v>-5881</v>
      </c>
      <c r="AQ35">
        <v>-5881</v>
      </c>
      <c r="AR35">
        <v>-5881</v>
      </c>
      <c r="AS35">
        <v>-5881</v>
      </c>
      <c r="AT35">
        <v>-5881</v>
      </c>
      <c r="AU35">
        <v>-5881</v>
      </c>
      <c r="AV35">
        <v>-6037</v>
      </c>
      <c r="AW35">
        <v>-6037</v>
      </c>
      <c r="AX35">
        <v>-6037</v>
      </c>
      <c r="AY35">
        <v>-6037</v>
      </c>
      <c r="AZ35">
        <v>-6037</v>
      </c>
      <c r="BA35">
        <v>-6037</v>
      </c>
      <c r="BB35">
        <v>-6037</v>
      </c>
      <c r="BC35">
        <v>-6037</v>
      </c>
    </row>
    <row r="36" spans="1:55" x14ac:dyDescent="0.25">
      <c r="A36" s="1" t="s">
        <v>88</v>
      </c>
      <c r="Y36">
        <v>4919</v>
      </c>
      <c r="Z36">
        <v>5726</v>
      </c>
      <c r="AA36">
        <v>5726</v>
      </c>
      <c r="AB36">
        <v>-5637</v>
      </c>
      <c r="AC36">
        <v>-5630</v>
      </c>
      <c r="AD36">
        <v>-5636</v>
      </c>
      <c r="AE36">
        <v>-5636</v>
      </c>
      <c r="AF36">
        <v>-5636</v>
      </c>
      <c r="AG36">
        <v>-5636</v>
      </c>
      <c r="AH36">
        <v>-5636</v>
      </c>
      <c r="AI36">
        <v>-5636</v>
      </c>
      <c r="AJ36">
        <v>-4826</v>
      </c>
      <c r="AK36">
        <v>-4812</v>
      </c>
      <c r="AL36">
        <v>-4819</v>
      </c>
      <c r="AM36">
        <v>4993</v>
      </c>
      <c r="AN36">
        <v>-4993</v>
      </c>
      <c r="AO36">
        <v>-4993</v>
      </c>
      <c r="AP36">
        <v>-4993</v>
      </c>
      <c r="AQ36">
        <v>-4993</v>
      </c>
      <c r="AR36">
        <v>-4993</v>
      </c>
      <c r="AS36">
        <v>-4993</v>
      </c>
      <c r="AT36">
        <v>-4993</v>
      </c>
      <c r="AU36">
        <v>-4993</v>
      </c>
      <c r="AV36">
        <v>-5122</v>
      </c>
      <c r="AW36">
        <v>-5122</v>
      </c>
      <c r="AX36">
        <v>-5122</v>
      </c>
      <c r="AY36">
        <v>-5122</v>
      </c>
      <c r="AZ36">
        <v>-5122</v>
      </c>
      <c r="BA36">
        <v>-5122</v>
      </c>
      <c r="BB36">
        <v>-5122</v>
      </c>
      <c r="BC36">
        <v>-5122</v>
      </c>
    </row>
    <row r="37" spans="1:55" x14ac:dyDescent="0.25">
      <c r="A37" s="1" t="s">
        <v>89</v>
      </c>
      <c r="Z37">
        <v>3503</v>
      </c>
      <c r="AA37">
        <v>2716</v>
      </c>
      <c r="AB37">
        <v>-2645</v>
      </c>
      <c r="AC37">
        <v>-2631</v>
      </c>
      <c r="AD37">
        <v>-2631</v>
      </c>
      <c r="AE37">
        <v>-2631</v>
      </c>
      <c r="AF37">
        <v>-2631</v>
      </c>
      <c r="AG37">
        <v>-2631</v>
      </c>
      <c r="AH37">
        <v>-2631</v>
      </c>
      <c r="AI37">
        <v>-2631</v>
      </c>
      <c r="AJ37">
        <v>-2086</v>
      </c>
      <c r="AK37">
        <v>-2069</v>
      </c>
      <c r="AL37">
        <v>-2075</v>
      </c>
      <c r="AM37">
        <v>2247</v>
      </c>
      <c r="AN37">
        <v>-2247</v>
      </c>
      <c r="AO37">
        <v>-2247</v>
      </c>
      <c r="AP37">
        <v>-2247</v>
      </c>
      <c r="AQ37">
        <v>-2247</v>
      </c>
      <c r="AR37">
        <v>-2247</v>
      </c>
      <c r="AS37">
        <v>-2247</v>
      </c>
      <c r="AT37">
        <v>-2247</v>
      </c>
      <c r="AU37">
        <v>-2247</v>
      </c>
      <c r="AV37">
        <v>-2434</v>
      </c>
      <c r="AW37">
        <v>-2434</v>
      </c>
      <c r="AX37">
        <v>-2434</v>
      </c>
      <c r="AY37">
        <v>-2434</v>
      </c>
      <c r="AZ37">
        <v>-2434</v>
      </c>
      <c r="BA37">
        <v>-2434</v>
      </c>
      <c r="BB37">
        <v>-2434</v>
      </c>
      <c r="BC37">
        <v>-2434</v>
      </c>
    </row>
    <row r="38" spans="1:55" x14ac:dyDescent="0.25">
      <c r="A38" s="1" t="s">
        <v>90</v>
      </c>
      <c r="AA38">
        <v>27</v>
      </c>
      <c r="AB38">
        <v>2042</v>
      </c>
      <c r="AC38">
        <v>2064</v>
      </c>
      <c r="AD38">
        <v>2061</v>
      </c>
      <c r="AE38">
        <v>2061</v>
      </c>
      <c r="AF38">
        <v>2061</v>
      </c>
      <c r="AG38">
        <v>2061</v>
      </c>
      <c r="AH38">
        <v>2061</v>
      </c>
      <c r="AI38">
        <v>2061</v>
      </c>
      <c r="AJ38">
        <v>1404</v>
      </c>
      <c r="AK38">
        <v>1426</v>
      </c>
      <c r="AL38">
        <v>1420</v>
      </c>
      <c r="AM38">
        <v>-1777</v>
      </c>
      <c r="AN38">
        <v>1777</v>
      </c>
      <c r="AO38">
        <v>1777</v>
      </c>
      <c r="AP38">
        <v>1777</v>
      </c>
      <c r="AQ38">
        <v>1777</v>
      </c>
      <c r="AR38">
        <v>1777</v>
      </c>
      <c r="AS38">
        <v>1777</v>
      </c>
      <c r="AT38">
        <v>1777</v>
      </c>
      <c r="AU38">
        <v>1777</v>
      </c>
      <c r="AV38">
        <v>1452</v>
      </c>
      <c r="AW38">
        <v>1452</v>
      </c>
      <c r="AX38">
        <v>1452</v>
      </c>
      <c r="AY38">
        <v>1452</v>
      </c>
      <c r="AZ38">
        <v>1452</v>
      </c>
      <c r="BA38">
        <v>1452</v>
      </c>
      <c r="BB38">
        <v>1452</v>
      </c>
      <c r="BC38">
        <v>1452</v>
      </c>
    </row>
    <row r="39" spans="1:55" x14ac:dyDescent="0.25">
      <c r="A39" s="1" t="s">
        <v>91</v>
      </c>
      <c r="AB39">
        <v>5648</v>
      </c>
      <c r="AC39">
        <v>5899</v>
      </c>
      <c r="AD39">
        <v>5893</v>
      </c>
      <c r="AE39">
        <v>5893</v>
      </c>
      <c r="AF39">
        <v>5893</v>
      </c>
      <c r="AG39">
        <v>5893</v>
      </c>
      <c r="AH39">
        <v>5893</v>
      </c>
      <c r="AI39">
        <v>5896</v>
      </c>
      <c r="AJ39">
        <v>5728</v>
      </c>
      <c r="AK39">
        <v>5760</v>
      </c>
      <c r="AL39">
        <v>5756</v>
      </c>
      <c r="AM39">
        <v>-6218</v>
      </c>
      <c r="AN39">
        <v>6167</v>
      </c>
      <c r="AO39">
        <v>6167</v>
      </c>
      <c r="AP39">
        <v>6167</v>
      </c>
      <c r="AQ39">
        <v>6167</v>
      </c>
      <c r="AR39">
        <v>6167</v>
      </c>
      <c r="AS39">
        <v>6167</v>
      </c>
      <c r="AT39">
        <v>6167</v>
      </c>
      <c r="AU39">
        <v>6167</v>
      </c>
      <c r="AV39">
        <v>5421</v>
      </c>
      <c r="AW39">
        <v>5421</v>
      </c>
      <c r="AX39">
        <v>5421</v>
      </c>
      <c r="AY39">
        <v>5421</v>
      </c>
      <c r="AZ39">
        <v>5421</v>
      </c>
      <c r="BA39">
        <v>5421</v>
      </c>
      <c r="BB39">
        <v>5421</v>
      </c>
      <c r="BC39">
        <v>5421</v>
      </c>
    </row>
    <row r="40" spans="1:55" x14ac:dyDescent="0.25">
      <c r="A40" s="1" t="s">
        <v>92</v>
      </c>
      <c r="AC40">
        <v>9122</v>
      </c>
      <c r="AD40">
        <v>8036</v>
      </c>
      <c r="AE40">
        <v>8036</v>
      </c>
      <c r="AF40">
        <v>8036</v>
      </c>
      <c r="AG40">
        <v>8036</v>
      </c>
      <c r="AH40">
        <v>8036</v>
      </c>
      <c r="AI40">
        <v>8041</v>
      </c>
      <c r="AJ40">
        <v>6827</v>
      </c>
      <c r="AK40">
        <v>6884</v>
      </c>
      <c r="AL40">
        <v>6881</v>
      </c>
      <c r="AM40">
        <v>-6701</v>
      </c>
      <c r="AN40">
        <v>6635</v>
      </c>
      <c r="AO40">
        <v>6635</v>
      </c>
      <c r="AP40">
        <v>6635</v>
      </c>
      <c r="AQ40">
        <v>6635</v>
      </c>
      <c r="AR40">
        <v>6635</v>
      </c>
      <c r="AS40">
        <v>6635</v>
      </c>
      <c r="AT40">
        <v>6635</v>
      </c>
      <c r="AU40">
        <v>6635</v>
      </c>
      <c r="AV40">
        <v>5942</v>
      </c>
      <c r="AW40">
        <v>5942</v>
      </c>
      <c r="AX40">
        <v>5942</v>
      </c>
      <c r="AY40">
        <v>5942</v>
      </c>
      <c r="AZ40">
        <v>5942</v>
      </c>
      <c r="BA40">
        <v>5942</v>
      </c>
      <c r="BB40">
        <v>5942</v>
      </c>
      <c r="BC40">
        <v>5942</v>
      </c>
    </row>
    <row r="41" spans="1:55" x14ac:dyDescent="0.25">
      <c r="A41" s="1" t="s">
        <v>93</v>
      </c>
      <c r="AD41">
        <v>8107</v>
      </c>
      <c r="AE41">
        <v>1896</v>
      </c>
      <c r="AF41">
        <v>1907</v>
      </c>
      <c r="AG41">
        <v>1907</v>
      </c>
      <c r="AH41">
        <v>1907</v>
      </c>
      <c r="AI41">
        <v>1913</v>
      </c>
      <c r="AJ41">
        <v>358</v>
      </c>
      <c r="AK41">
        <v>402</v>
      </c>
      <c r="AL41">
        <v>400</v>
      </c>
      <c r="AM41">
        <v>-386</v>
      </c>
      <c r="AN41">
        <v>372</v>
      </c>
      <c r="AO41">
        <v>372</v>
      </c>
      <c r="AP41">
        <v>372</v>
      </c>
      <c r="AQ41">
        <v>372</v>
      </c>
      <c r="AR41">
        <v>372</v>
      </c>
      <c r="AS41">
        <v>372</v>
      </c>
      <c r="AT41">
        <v>372</v>
      </c>
      <c r="AU41">
        <v>372</v>
      </c>
      <c r="AV41">
        <v>-438</v>
      </c>
      <c r="AW41">
        <v>-438</v>
      </c>
      <c r="AX41">
        <v>-438</v>
      </c>
      <c r="AY41">
        <v>-438</v>
      </c>
      <c r="AZ41">
        <v>-438</v>
      </c>
      <c r="BA41">
        <v>-438</v>
      </c>
      <c r="BB41">
        <v>-438</v>
      </c>
      <c r="BC41">
        <v>-438</v>
      </c>
    </row>
    <row r="42" spans="1:55" x14ac:dyDescent="0.25">
      <c r="A42" s="1" t="s">
        <v>94</v>
      </c>
      <c r="AE42">
        <v>-4732</v>
      </c>
      <c r="AF42">
        <v>-9339</v>
      </c>
      <c r="AG42">
        <v>-9339</v>
      </c>
      <c r="AH42">
        <v>-9339</v>
      </c>
      <c r="AI42">
        <v>-9342</v>
      </c>
      <c r="AJ42">
        <v>-11493</v>
      </c>
      <c r="AK42">
        <v>-11464</v>
      </c>
      <c r="AL42">
        <v>-11467</v>
      </c>
      <c r="AM42">
        <v>11571</v>
      </c>
      <c r="AN42">
        <v>-11585</v>
      </c>
      <c r="AO42">
        <v>-11585</v>
      </c>
      <c r="AP42">
        <v>-11585</v>
      </c>
      <c r="AQ42">
        <v>-11585</v>
      </c>
      <c r="AR42">
        <v>-11585</v>
      </c>
      <c r="AS42">
        <v>-11585</v>
      </c>
      <c r="AT42">
        <v>-11585</v>
      </c>
      <c r="AU42">
        <v>-11585</v>
      </c>
      <c r="AV42">
        <v>-12631</v>
      </c>
      <c r="AW42">
        <v>-12631</v>
      </c>
      <c r="AX42">
        <v>-12631</v>
      </c>
      <c r="AY42">
        <v>-12631</v>
      </c>
      <c r="AZ42">
        <v>-12631</v>
      </c>
      <c r="BA42">
        <v>-12631</v>
      </c>
      <c r="BB42">
        <v>-12631</v>
      </c>
      <c r="BC42">
        <v>-12631</v>
      </c>
    </row>
    <row r="43" spans="1:55" x14ac:dyDescent="0.25">
      <c r="A43" s="1" t="s">
        <v>95</v>
      </c>
      <c r="AF43">
        <v>-13389</v>
      </c>
      <c r="AG43">
        <v>-14571</v>
      </c>
      <c r="AH43">
        <v>-14571</v>
      </c>
      <c r="AI43">
        <v>-14564</v>
      </c>
      <c r="AJ43">
        <v>-17032</v>
      </c>
      <c r="AK43">
        <v>-16997</v>
      </c>
      <c r="AL43">
        <v>-17000</v>
      </c>
      <c r="AM43">
        <v>17016</v>
      </c>
      <c r="AN43">
        <v>-17036</v>
      </c>
      <c r="AO43">
        <v>-17036</v>
      </c>
      <c r="AP43">
        <v>-17036</v>
      </c>
      <c r="AQ43">
        <v>-17036</v>
      </c>
      <c r="AR43">
        <v>-17036</v>
      </c>
      <c r="AS43">
        <v>-17036</v>
      </c>
      <c r="AT43">
        <v>-17036</v>
      </c>
      <c r="AU43">
        <v>-17036</v>
      </c>
      <c r="AV43">
        <v>-18118</v>
      </c>
      <c r="AW43">
        <v>-18118</v>
      </c>
      <c r="AX43">
        <v>-18118</v>
      </c>
      <c r="AY43">
        <v>-18118</v>
      </c>
      <c r="AZ43">
        <v>-18118</v>
      </c>
      <c r="BA43">
        <v>-18118</v>
      </c>
      <c r="BB43">
        <v>-18118</v>
      </c>
      <c r="BC43">
        <v>-18118</v>
      </c>
    </row>
    <row r="44" spans="1:55" x14ac:dyDescent="0.25">
      <c r="A44" s="1" t="s">
        <v>96</v>
      </c>
      <c r="AG44">
        <v>-16008</v>
      </c>
      <c r="AH44">
        <v>-13593</v>
      </c>
      <c r="AI44">
        <v>-13664</v>
      </c>
      <c r="AJ44">
        <v>-17102</v>
      </c>
      <c r="AK44">
        <v>-17063</v>
      </c>
      <c r="AL44">
        <v>-17067</v>
      </c>
      <c r="AM44">
        <v>17092</v>
      </c>
      <c r="AN44">
        <v>-17110</v>
      </c>
      <c r="AO44">
        <v>-17110</v>
      </c>
      <c r="AP44">
        <v>-17110</v>
      </c>
      <c r="AQ44">
        <v>-17110</v>
      </c>
      <c r="AR44">
        <v>-17110</v>
      </c>
      <c r="AS44">
        <v>-17110</v>
      </c>
      <c r="AT44">
        <v>-17110</v>
      </c>
      <c r="AU44">
        <v>-17110</v>
      </c>
      <c r="AV44">
        <v>-18185</v>
      </c>
      <c r="AW44">
        <v>-18185</v>
      </c>
      <c r="AX44">
        <v>-18185</v>
      </c>
      <c r="AY44">
        <v>-18185</v>
      </c>
      <c r="AZ44">
        <v>-18185</v>
      </c>
      <c r="BA44">
        <v>-18185</v>
      </c>
      <c r="BB44">
        <v>-18185</v>
      </c>
      <c r="BC44">
        <v>-18185</v>
      </c>
    </row>
    <row r="45" spans="1:55" x14ac:dyDescent="0.25">
      <c r="A45" s="1" t="s">
        <v>97</v>
      </c>
      <c r="AG45" s="4" t="s">
        <v>98</v>
      </c>
      <c r="AH45">
        <v>-11727</v>
      </c>
      <c r="AI45">
        <v>-12150</v>
      </c>
      <c r="AJ45">
        <v>-13221</v>
      </c>
      <c r="AK45">
        <v>-13129</v>
      </c>
      <c r="AL45">
        <v>-13133</v>
      </c>
      <c r="AM45">
        <v>13177</v>
      </c>
      <c r="AN45">
        <v>-13181</v>
      </c>
      <c r="AO45">
        <v>-13181</v>
      </c>
      <c r="AP45">
        <v>-13181</v>
      </c>
      <c r="AQ45">
        <v>-13181</v>
      </c>
      <c r="AR45">
        <v>-13181</v>
      </c>
      <c r="AS45">
        <v>-13181</v>
      </c>
      <c r="AT45">
        <v>-13181</v>
      </c>
      <c r="AU45">
        <v>-13181</v>
      </c>
      <c r="AV45">
        <v>-14160</v>
      </c>
      <c r="AW45">
        <v>-14160</v>
      </c>
      <c r="AX45">
        <v>-14160</v>
      </c>
      <c r="AY45">
        <v>-14160</v>
      </c>
      <c r="AZ45">
        <v>-14160</v>
      </c>
      <c r="BA45">
        <v>-14160</v>
      </c>
      <c r="BB45">
        <v>-14160</v>
      </c>
      <c r="BC45">
        <v>-14160</v>
      </c>
    </row>
    <row r="46" spans="1:55" x14ac:dyDescent="0.25">
      <c r="A46" s="1" t="s">
        <v>99</v>
      </c>
      <c r="AG46" s="4" t="s">
        <v>98</v>
      </c>
      <c r="AH46">
        <v>-9840</v>
      </c>
      <c r="AI46">
        <v>718</v>
      </c>
      <c r="AJ46">
        <v>-10317</v>
      </c>
      <c r="AK46">
        <v>-10273</v>
      </c>
      <c r="AL46">
        <v>-10278</v>
      </c>
      <c r="AM46">
        <v>10075</v>
      </c>
      <c r="AN46">
        <v>-10077</v>
      </c>
      <c r="AO46">
        <v>-10077</v>
      </c>
      <c r="AP46">
        <v>-10077</v>
      </c>
      <c r="AQ46">
        <v>-10077</v>
      </c>
      <c r="AR46">
        <v>-10077</v>
      </c>
      <c r="AS46">
        <v>-10077</v>
      </c>
      <c r="AT46">
        <v>-10077</v>
      </c>
      <c r="AU46">
        <v>-10077</v>
      </c>
      <c r="AV46">
        <v>-11109</v>
      </c>
      <c r="AW46">
        <v>-11109</v>
      </c>
      <c r="AX46">
        <v>-11109</v>
      </c>
      <c r="AY46">
        <v>-11109</v>
      </c>
      <c r="AZ46">
        <v>-11109</v>
      </c>
      <c r="BA46">
        <v>-11109</v>
      </c>
      <c r="BB46">
        <v>-11109</v>
      </c>
      <c r="BC46">
        <v>-11109</v>
      </c>
    </row>
    <row r="47" spans="1:55" x14ac:dyDescent="0.25">
      <c r="A47" s="1" t="s">
        <v>100</v>
      </c>
      <c r="AG47">
        <v>-5820</v>
      </c>
      <c r="AH47">
        <v>-4780</v>
      </c>
      <c r="AI47">
        <v>3401</v>
      </c>
      <c r="AJ47">
        <v>-5649</v>
      </c>
      <c r="AK47">
        <v>-6856</v>
      </c>
      <c r="AL47">
        <v>-4902</v>
      </c>
      <c r="AM47">
        <v>5280</v>
      </c>
      <c r="AN47">
        <v>-5281</v>
      </c>
      <c r="AO47">
        <v>-5281</v>
      </c>
      <c r="AP47">
        <v>-5281</v>
      </c>
      <c r="AQ47">
        <v>-5281</v>
      </c>
      <c r="AR47">
        <v>-5281</v>
      </c>
      <c r="AS47">
        <v>-5281</v>
      </c>
      <c r="AT47">
        <v>-5281</v>
      </c>
      <c r="AU47">
        <v>-5281</v>
      </c>
      <c r="AV47">
        <v>-6099</v>
      </c>
      <c r="AW47">
        <v>-6099</v>
      </c>
      <c r="AX47">
        <v>-6099</v>
      </c>
      <c r="AY47">
        <v>-6099</v>
      </c>
      <c r="AZ47">
        <v>-6099</v>
      </c>
      <c r="BA47">
        <v>-6099</v>
      </c>
      <c r="BB47">
        <v>-6099</v>
      </c>
      <c r="BC47">
        <v>-6099</v>
      </c>
    </row>
    <row r="48" spans="1:55" x14ac:dyDescent="0.25">
      <c r="A48" s="1" t="s">
        <v>101</v>
      </c>
      <c r="AH48">
        <v>-2110</v>
      </c>
      <c r="AI48">
        <v>4510</v>
      </c>
      <c r="AJ48">
        <v>-1548</v>
      </c>
      <c r="AK48">
        <v>-3853</v>
      </c>
      <c r="AL48">
        <v>-1155</v>
      </c>
      <c r="AM48">
        <v>-1159</v>
      </c>
      <c r="AN48">
        <v>1171</v>
      </c>
      <c r="AO48">
        <v>1171</v>
      </c>
      <c r="AP48">
        <v>1171</v>
      </c>
      <c r="AQ48">
        <v>1171</v>
      </c>
      <c r="AR48">
        <v>1171</v>
      </c>
      <c r="AS48">
        <v>1171</v>
      </c>
      <c r="AT48">
        <v>1171</v>
      </c>
      <c r="AU48">
        <v>1171</v>
      </c>
      <c r="AV48">
        <v>149</v>
      </c>
      <c r="AW48">
        <v>149</v>
      </c>
      <c r="AX48">
        <v>149</v>
      </c>
      <c r="AY48">
        <v>149</v>
      </c>
      <c r="AZ48">
        <v>149</v>
      </c>
      <c r="BA48">
        <v>149</v>
      </c>
      <c r="BB48">
        <v>149</v>
      </c>
      <c r="BC48">
        <v>149</v>
      </c>
    </row>
    <row r="49" spans="1:55" x14ac:dyDescent="0.25">
      <c r="A49" s="1" t="s">
        <v>102</v>
      </c>
      <c r="AI49">
        <v>7399</v>
      </c>
      <c r="AJ49">
        <v>957</v>
      </c>
      <c r="AK49">
        <v>1597</v>
      </c>
      <c r="AL49">
        <v>2688</v>
      </c>
      <c r="AM49">
        <v>-2883</v>
      </c>
      <c r="AN49">
        <v>4190</v>
      </c>
      <c r="AO49">
        <v>4190</v>
      </c>
      <c r="AP49">
        <v>4190</v>
      </c>
      <c r="AQ49">
        <v>4337</v>
      </c>
      <c r="AR49">
        <v>4337</v>
      </c>
      <c r="AS49">
        <v>4337</v>
      </c>
      <c r="AT49">
        <v>4337</v>
      </c>
      <c r="AU49">
        <v>4337</v>
      </c>
      <c r="AV49">
        <v>3934</v>
      </c>
      <c r="AW49">
        <v>3889</v>
      </c>
      <c r="AX49">
        <v>3889</v>
      </c>
      <c r="AY49">
        <v>3889</v>
      </c>
      <c r="AZ49">
        <v>3889</v>
      </c>
      <c r="BA49">
        <v>3889</v>
      </c>
      <c r="BB49">
        <v>3889</v>
      </c>
      <c r="BC49">
        <v>3889</v>
      </c>
    </row>
    <row r="50" spans="1:55" x14ac:dyDescent="0.25">
      <c r="A50" s="1" t="s">
        <v>103</v>
      </c>
      <c r="AJ50">
        <v>5671</v>
      </c>
      <c r="AK50">
        <v>5383</v>
      </c>
      <c r="AL50">
        <v>4733</v>
      </c>
      <c r="AM50">
        <v>-5208</v>
      </c>
      <c r="AN50">
        <v>7795</v>
      </c>
      <c r="AO50">
        <v>12671</v>
      </c>
      <c r="AP50">
        <v>12671</v>
      </c>
      <c r="AQ50">
        <v>13059</v>
      </c>
      <c r="AR50">
        <v>13059</v>
      </c>
      <c r="AS50">
        <v>13059</v>
      </c>
      <c r="AT50">
        <v>13059</v>
      </c>
      <c r="AU50">
        <v>13059</v>
      </c>
      <c r="AV50">
        <v>13059</v>
      </c>
      <c r="AW50">
        <v>13007</v>
      </c>
      <c r="AX50">
        <v>13007</v>
      </c>
      <c r="AY50">
        <v>13007</v>
      </c>
      <c r="AZ50">
        <v>13007</v>
      </c>
      <c r="BA50">
        <v>13007</v>
      </c>
      <c r="BB50">
        <v>13007</v>
      </c>
      <c r="BC50">
        <v>13007</v>
      </c>
    </row>
    <row r="51" spans="1:55" x14ac:dyDescent="0.25">
      <c r="A51" s="1" t="s">
        <v>104</v>
      </c>
      <c r="AK51">
        <v>10692</v>
      </c>
      <c r="AL51">
        <v>8614</v>
      </c>
      <c r="AM51">
        <v>-3114</v>
      </c>
      <c r="AN51">
        <v>2844</v>
      </c>
      <c r="AO51">
        <v>2253</v>
      </c>
      <c r="AP51">
        <v>5625</v>
      </c>
      <c r="AQ51">
        <v>5970</v>
      </c>
      <c r="AR51">
        <v>5970</v>
      </c>
      <c r="AS51">
        <v>5970</v>
      </c>
      <c r="AT51">
        <v>5970</v>
      </c>
      <c r="AU51">
        <v>5970</v>
      </c>
      <c r="AV51">
        <v>5970</v>
      </c>
      <c r="AW51">
        <v>5872</v>
      </c>
      <c r="AX51">
        <v>5872</v>
      </c>
      <c r="AY51">
        <v>5872</v>
      </c>
      <c r="AZ51">
        <v>5872</v>
      </c>
      <c r="BA51">
        <v>5872</v>
      </c>
      <c r="BB51">
        <v>5872</v>
      </c>
      <c r="BC51">
        <v>5872</v>
      </c>
    </row>
    <row r="52" spans="1:55" x14ac:dyDescent="0.25">
      <c r="A52" s="1" t="s">
        <v>105</v>
      </c>
      <c r="AL52">
        <v>14588</v>
      </c>
      <c r="AM52">
        <v>-7210</v>
      </c>
      <c r="AN52">
        <v>3211</v>
      </c>
      <c r="AO52">
        <v>1520</v>
      </c>
      <c r="AP52">
        <v>-1193</v>
      </c>
      <c r="AQ52">
        <v>-983</v>
      </c>
      <c r="AR52">
        <v>-983</v>
      </c>
      <c r="AS52">
        <v>-983</v>
      </c>
      <c r="AT52">
        <v>-983</v>
      </c>
      <c r="AU52">
        <v>-983</v>
      </c>
      <c r="AV52">
        <v>-983</v>
      </c>
      <c r="AW52">
        <v>-1067</v>
      </c>
      <c r="AX52">
        <v>-1067</v>
      </c>
      <c r="AY52">
        <v>-1067</v>
      </c>
      <c r="AZ52">
        <v>-1067</v>
      </c>
      <c r="BA52">
        <v>-1067</v>
      </c>
      <c r="BB52">
        <v>-1067</v>
      </c>
      <c r="BC52">
        <v>-1067</v>
      </c>
    </row>
    <row r="53" spans="1:55" x14ac:dyDescent="0.25">
      <c r="A53" s="1" t="s">
        <v>106</v>
      </c>
      <c r="AM53">
        <v>-12460</v>
      </c>
      <c r="AN53">
        <v>8781</v>
      </c>
      <c r="AO53">
        <v>1063</v>
      </c>
      <c r="AP53">
        <v>2094</v>
      </c>
      <c r="AQ53">
        <v>3918</v>
      </c>
      <c r="AR53">
        <v>7486</v>
      </c>
      <c r="AS53">
        <v>7486</v>
      </c>
      <c r="AT53">
        <v>7486</v>
      </c>
      <c r="AU53">
        <v>7486</v>
      </c>
      <c r="AV53">
        <v>7486</v>
      </c>
      <c r="AW53">
        <v>7370</v>
      </c>
      <c r="AX53">
        <v>7370</v>
      </c>
      <c r="AY53">
        <v>7370</v>
      </c>
      <c r="AZ53">
        <v>7370</v>
      </c>
      <c r="BA53">
        <v>7370</v>
      </c>
      <c r="BB53">
        <v>7370</v>
      </c>
      <c r="BC53">
        <v>7370</v>
      </c>
    </row>
    <row r="54" spans="1:55" x14ac:dyDescent="0.25">
      <c r="A54" s="1" t="s">
        <v>107</v>
      </c>
      <c r="AN54">
        <v>14429</v>
      </c>
      <c r="AO54">
        <v>4103</v>
      </c>
      <c r="AP54">
        <v>3665</v>
      </c>
      <c r="AQ54">
        <v>2172</v>
      </c>
      <c r="AR54">
        <v>4586</v>
      </c>
      <c r="AS54">
        <v>8036</v>
      </c>
      <c r="AT54">
        <v>8036</v>
      </c>
      <c r="AU54">
        <v>8036</v>
      </c>
      <c r="AV54">
        <v>8036</v>
      </c>
      <c r="AW54">
        <v>7990</v>
      </c>
      <c r="AX54">
        <v>7990</v>
      </c>
      <c r="AY54">
        <v>7990</v>
      </c>
      <c r="AZ54">
        <v>7990</v>
      </c>
      <c r="BA54">
        <v>7990</v>
      </c>
      <c r="BB54">
        <v>7990</v>
      </c>
      <c r="BC54">
        <v>7990</v>
      </c>
    </row>
    <row r="55" spans="1:55" x14ac:dyDescent="0.25">
      <c r="A55" s="1" t="s">
        <v>108</v>
      </c>
      <c r="AO55">
        <v>7403</v>
      </c>
      <c r="AP55">
        <v>4641</v>
      </c>
      <c r="AQ55">
        <v>1325</v>
      </c>
      <c r="AR55">
        <v>2391</v>
      </c>
      <c r="AS55">
        <v>9221</v>
      </c>
      <c r="AT55">
        <v>13616</v>
      </c>
      <c r="AU55">
        <v>13616</v>
      </c>
      <c r="AV55">
        <v>13616</v>
      </c>
      <c r="AW55">
        <v>13577</v>
      </c>
      <c r="AX55">
        <v>13577</v>
      </c>
      <c r="AY55">
        <v>13577</v>
      </c>
      <c r="AZ55">
        <v>13577</v>
      </c>
      <c r="BA55">
        <v>13577</v>
      </c>
      <c r="BB55">
        <v>13577</v>
      </c>
      <c r="BC55">
        <v>13577</v>
      </c>
    </row>
    <row r="56" spans="1:55" x14ac:dyDescent="0.25">
      <c r="A56" s="1" t="s">
        <v>109</v>
      </c>
      <c r="AP56">
        <v>7132</v>
      </c>
      <c r="AQ56">
        <v>1235</v>
      </c>
      <c r="AR56">
        <v>1587</v>
      </c>
      <c r="AS56">
        <v>8921</v>
      </c>
      <c r="AT56">
        <v>14805</v>
      </c>
      <c r="AU56">
        <v>15792</v>
      </c>
      <c r="AV56">
        <v>15792</v>
      </c>
      <c r="AW56">
        <v>15756</v>
      </c>
      <c r="AX56">
        <v>15756</v>
      </c>
      <c r="AY56">
        <v>15756</v>
      </c>
      <c r="AZ56">
        <v>15756</v>
      </c>
      <c r="BA56">
        <v>15757</v>
      </c>
      <c r="BB56">
        <v>15757</v>
      </c>
      <c r="BC56">
        <v>15757</v>
      </c>
    </row>
    <row r="57" spans="1:55" x14ac:dyDescent="0.25">
      <c r="A57" s="1" t="s">
        <v>110</v>
      </c>
      <c r="AQ57">
        <v>4668</v>
      </c>
      <c r="AR57">
        <v>3438</v>
      </c>
      <c r="AS57">
        <v>7933</v>
      </c>
      <c r="AT57">
        <v>10828</v>
      </c>
      <c r="AU57">
        <v>13631</v>
      </c>
      <c r="AV57">
        <v>17208</v>
      </c>
      <c r="AW57">
        <v>17182</v>
      </c>
      <c r="AX57">
        <v>17182</v>
      </c>
      <c r="AY57">
        <v>17182</v>
      </c>
      <c r="AZ57">
        <v>17182</v>
      </c>
      <c r="BA57">
        <v>17190</v>
      </c>
      <c r="BB57">
        <v>17190</v>
      </c>
      <c r="BC57">
        <v>17190</v>
      </c>
    </row>
    <row r="58" spans="1:55" x14ac:dyDescent="0.25">
      <c r="A58" s="1" t="s">
        <v>111</v>
      </c>
      <c r="AR58">
        <v>4501</v>
      </c>
      <c r="AS58">
        <v>8500</v>
      </c>
      <c r="AT58">
        <v>10628</v>
      </c>
      <c r="AU58">
        <v>10637</v>
      </c>
      <c r="AV58">
        <v>16815</v>
      </c>
      <c r="AW58">
        <v>19704</v>
      </c>
      <c r="AX58">
        <v>19704</v>
      </c>
      <c r="AY58">
        <v>19704</v>
      </c>
      <c r="AZ58">
        <v>19704</v>
      </c>
      <c r="BA58">
        <v>19754</v>
      </c>
      <c r="BB58">
        <v>19754</v>
      </c>
      <c r="BC58">
        <v>19754</v>
      </c>
    </row>
    <row r="59" spans="1:55" x14ac:dyDescent="0.25">
      <c r="A59" s="1" t="s">
        <v>112</v>
      </c>
      <c r="AS59">
        <v>9284</v>
      </c>
      <c r="AT59">
        <v>11225</v>
      </c>
      <c r="AU59">
        <v>12712</v>
      </c>
      <c r="AV59">
        <v>21703</v>
      </c>
      <c r="AW59">
        <v>-32114</v>
      </c>
      <c r="AX59">
        <v>-27079</v>
      </c>
      <c r="AY59">
        <v>-27079</v>
      </c>
      <c r="AZ59">
        <v>-27079</v>
      </c>
      <c r="BA59">
        <v>-27013</v>
      </c>
      <c r="BB59">
        <v>-27013</v>
      </c>
      <c r="BC59">
        <v>-27013</v>
      </c>
    </row>
    <row r="60" spans="1:55" x14ac:dyDescent="0.25">
      <c r="A60" s="1" t="s">
        <v>113</v>
      </c>
      <c r="AT60">
        <v>12019</v>
      </c>
      <c r="AU60">
        <v>13812</v>
      </c>
      <c r="AV60">
        <v>19669</v>
      </c>
      <c r="AW60">
        <v>-57593</v>
      </c>
      <c r="AX60">
        <v>-57079</v>
      </c>
      <c r="AY60">
        <v>-54750</v>
      </c>
      <c r="AZ60">
        <v>-54750</v>
      </c>
      <c r="BA60">
        <v>-54494</v>
      </c>
      <c r="BB60">
        <v>-54494</v>
      </c>
      <c r="BC60">
        <v>-54494</v>
      </c>
    </row>
    <row r="61" spans="1:55" x14ac:dyDescent="0.25">
      <c r="A61" s="1" t="s">
        <v>114</v>
      </c>
      <c r="AU61">
        <v>12447</v>
      </c>
      <c r="AV61">
        <v>18996</v>
      </c>
      <c r="AW61">
        <v>-57051</v>
      </c>
      <c r="AX61">
        <v>-40756</v>
      </c>
      <c r="AY61">
        <v>-49369</v>
      </c>
      <c r="AZ61">
        <v>-47746</v>
      </c>
      <c r="BA61">
        <v>-47463</v>
      </c>
      <c r="BB61">
        <v>-47463</v>
      </c>
      <c r="BC61">
        <v>-47463</v>
      </c>
    </row>
    <row r="62" spans="1:55" x14ac:dyDescent="0.25">
      <c r="A62" s="1" t="s">
        <v>115</v>
      </c>
      <c r="AV62">
        <v>18870</v>
      </c>
      <c r="AW62">
        <v>-44535</v>
      </c>
      <c r="AX62">
        <v>-13045</v>
      </c>
      <c r="AY62">
        <v>-22618</v>
      </c>
      <c r="AZ62">
        <v>-44402</v>
      </c>
      <c r="BA62">
        <v>-43360</v>
      </c>
      <c r="BB62">
        <v>-43360</v>
      </c>
      <c r="BC62">
        <v>-43360</v>
      </c>
    </row>
    <row r="63" spans="1:55" x14ac:dyDescent="0.25">
      <c r="A63" s="1" t="s">
        <v>116</v>
      </c>
      <c r="AW63">
        <v>-28150</v>
      </c>
      <c r="AX63">
        <v>1016</v>
      </c>
      <c r="AY63">
        <v>3498</v>
      </c>
      <c r="AZ63">
        <v>1536</v>
      </c>
      <c r="BA63">
        <v>-19377</v>
      </c>
      <c r="BB63">
        <v>-18834</v>
      </c>
      <c r="BC63">
        <v>-18834</v>
      </c>
    </row>
    <row r="64" spans="1:55" x14ac:dyDescent="0.25">
      <c r="A64" s="1" t="s">
        <v>117</v>
      </c>
      <c r="AX64">
        <v>5432</v>
      </c>
      <c r="AY64">
        <v>3672</v>
      </c>
      <c r="AZ64">
        <v>2044</v>
      </c>
      <c r="BA64">
        <v>-18043</v>
      </c>
      <c r="BB64">
        <v>-49855</v>
      </c>
      <c r="BC64">
        <v>-48456</v>
      </c>
    </row>
    <row r="65" spans="1:55" x14ac:dyDescent="0.25">
      <c r="A65" s="1" t="s">
        <v>118</v>
      </c>
      <c r="AY65">
        <v>5795</v>
      </c>
      <c r="AZ65">
        <v>5318</v>
      </c>
      <c r="BA65">
        <v>-10888</v>
      </c>
      <c r="BB65">
        <v>-29773</v>
      </c>
      <c r="BC65">
        <v>-41121</v>
      </c>
    </row>
    <row r="66" spans="1:55" x14ac:dyDescent="0.25">
      <c r="A66" s="1" t="s">
        <v>119</v>
      </c>
      <c r="AZ66">
        <v>7469</v>
      </c>
      <c r="BA66">
        <v>849</v>
      </c>
      <c r="BB66">
        <v>-17084</v>
      </c>
      <c r="BC66">
        <v>-35115</v>
      </c>
    </row>
    <row r="67" spans="1:55" x14ac:dyDescent="0.25">
      <c r="A67" s="1" t="s">
        <v>120</v>
      </c>
      <c r="BA67">
        <v>6591</v>
      </c>
      <c r="BB67">
        <v>-10562</v>
      </c>
      <c r="BC67">
        <v>-25836</v>
      </c>
    </row>
    <row r="68" spans="1:55" x14ac:dyDescent="0.25">
      <c r="A68" s="1" t="s">
        <v>121</v>
      </c>
      <c r="BB68">
        <v>-2825</v>
      </c>
      <c r="BC68">
        <v>-14396</v>
      </c>
    </row>
    <row r="69" spans="1:55" x14ac:dyDescent="0.25">
      <c r="BC69">
        <v>-6905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2" max="2" width="9.140625" style="18"/>
    <col min="3" max="3" width="0" style="18" hidden="1" customWidth="1"/>
    <col min="4" max="9" width="9.140625" style="18"/>
    <col min="10" max="10" width="0" style="18" hidden="1" customWidth="1"/>
    <col min="11" max="11" width="9.140625" style="18"/>
  </cols>
  <sheetData>
    <row r="1" spans="1:21" x14ac:dyDescent="0.25">
      <c r="A1" s="1" t="s">
        <v>0</v>
      </c>
      <c r="B1" s="16" t="s">
        <v>136</v>
      </c>
      <c r="C1" s="16" t="s">
        <v>137</v>
      </c>
      <c r="D1" s="16" t="s">
        <v>138</v>
      </c>
      <c r="E1" s="16" t="s">
        <v>139</v>
      </c>
      <c r="F1" s="17" t="s">
        <v>140</v>
      </c>
      <c r="G1" s="17" t="s">
        <v>141</v>
      </c>
      <c r="H1" s="18" t="s">
        <v>142</v>
      </c>
      <c r="I1" s="18" t="s">
        <v>143</v>
      </c>
      <c r="J1" s="18" t="s">
        <v>144</v>
      </c>
      <c r="K1" s="18" t="s">
        <v>145</v>
      </c>
      <c r="L1" t="s">
        <v>146</v>
      </c>
      <c r="M1" t="s">
        <v>147</v>
      </c>
      <c r="N1" t="s">
        <v>148</v>
      </c>
      <c r="O1" t="s">
        <v>149</v>
      </c>
      <c r="P1" t="s">
        <v>150</v>
      </c>
      <c r="Q1" t="s">
        <v>151</v>
      </c>
      <c r="R1" t="s">
        <v>152</v>
      </c>
      <c r="S1" t="s">
        <v>153</v>
      </c>
      <c r="T1" t="s">
        <v>154</v>
      </c>
      <c r="U1" t="s">
        <v>155</v>
      </c>
    </row>
    <row r="2" spans="1:21" x14ac:dyDescent="0.25">
      <c r="A2" s="1" t="s">
        <v>72</v>
      </c>
      <c r="B2" s="16"/>
      <c r="C2" s="16"/>
      <c r="D2" s="16"/>
      <c r="E2" s="16"/>
      <c r="F2" s="18">
        <v>966</v>
      </c>
      <c r="G2" s="18">
        <v>966</v>
      </c>
    </row>
    <row r="3" spans="1:21" x14ac:dyDescent="0.25">
      <c r="A3" s="1" t="s">
        <v>73</v>
      </c>
      <c r="B3" s="16"/>
      <c r="C3" s="16"/>
      <c r="D3" s="16"/>
      <c r="E3" s="16"/>
      <c r="F3" s="18">
        <v>824</v>
      </c>
      <c r="G3" s="18">
        <v>824</v>
      </c>
      <c r="H3" s="18">
        <v>824</v>
      </c>
      <c r="I3" s="18">
        <v>824</v>
      </c>
      <c r="K3" s="18">
        <v>824</v>
      </c>
      <c r="O3">
        <v>901</v>
      </c>
      <c r="P3">
        <v>901</v>
      </c>
      <c r="Q3">
        <v>901</v>
      </c>
      <c r="R3">
        <v>901</v>
      </c>
      <c r="S3">
        <v>901</v>
      </c>
      <c r="T3">
        <v>901</v>
      </c>
      <c r="U3">
        <v>901</v>
      </c>
    </row>
    <row r="4" spans="1:21" x14ac:dyDescent="0.25">
      <c r="A4" s="1" t="s">
        <v>74</v>
      </c>
      <c r="B4" s="16"/>
      <c r="C4" s="16"/>
      <c r="D4" s="16"/>
      <c r="E4" s="16"/>
      <c r="F4" s="18">
        <v>840</v>
      </c>
      <c r="G4" s="18">
        <v>840</v>
      </c>
      <c r="H4" s="18">
        <v>840</v>
      </c>
      <c r="I4" s="18">
        <v>840</v>
      </c>
      <c r="K4" s="18">
        <v>840</v>
      </c>
      <c r="O4">
        <v>886</v>
      </c>
      <c r="P4">
        <v>886</v>
      </c>
      <c r="Q4">
        <v>886</v>
      </c>
      <c r="R4">
        <v>886</v>
      </c>
      <c r="S4">
        <v>886</v>
      </c>
      <c r="T4">
        <v>886</v>
      </c>
      <c r="U4">
        <v>886</v>
      </c>
    </row>
    <row r="5" spans="1:21" x14ac:dyDescent="0.25">
      <c r="A5" s="1" t="s">
        <v>75</v>
      </c>
      <c r="B5" s="16"/>
      <c r="C5" s="16"/>
      <c r="D5" s="16"/>
      <c r="E5" s="16"/>
      <c r="F5" s="18">
        <v>294</v>
      </c>
      <c r="G5" s="18">
        <v>294</v>
      </c>
      <c r="H5" s="18">
        <v>294</v>
      </c>
      <c r="I5" s="18">
        <v>294</v>
      </c>
      <c r="K5" s="18">
        <v>294</v>
      </c>
      <c r="L5" s="18">
        <v>294</v>
      </c>
      <c r="O5">
        <v>348</v>
      </c>
      <c r="P5">
        <v>348</v>
      </c>
      <c r="Q5">
        <v>348</v>
      </c>
      <c r="R5">
        <v>348</v>
      </c>
      <c r="S5">
        <v>348</v>
      </c>
      <c r="T5">
        <v>348</v>
      </c>
      <c r="U5">
        <v>348</v>
      </c>
    </row>
    <row r="6" spans="1:21" x14ac:dyDescent="0.25">
      <c r="A6" s="1" t="s">
        <v>76</v>
      </c>
      <c r="B6" s="16"/>
      <c r="C6" s="16"/>
      <c r="D6" s="16"/>
      <c r="E6" s="16"/>
      <c r="F6" s="18">
        <v>1061</v>
      </c>
      <c r="G6" s="18">
        <v>1061</v>
      </c>
      <c r="H6" s="18">
        <v>1061</v>
      </c>
      <c r="I6" s="18">
        <v>1061</v>
      </c>
      <c r="K6" s="18">
        <v>1061</v>
      </c>
      <c r="L6" s="18">
        <v>1061</v>
      </c>
      <c r="M6" s="18">
        <v>1061</v>
      </c>
      <c r="O6">
        <v>1150</v>
      </c>
      <c r="P6">
        <v>1150</v>
      </c>
      <c r="Q6">
        <v>1150</v>
      </c>
      <c r="R6">
        <v>1150</v>
      </c>
      <c r="S6">
        <v>1150</v>
      </c>
      <c r="T6">
        <v>1150</v>
      </c>
      <c r="U6">
        <v>1150</v>
      </c>
    </row>
    <row r="7" spans="1:21" x14ac:dyDescent="0.25">
      <c r="A7" s="1" t="s">
        <v>77</v>
      </c>
      <c r="B7" s="16"/>
      <c r="C7" s="16"/>
      <c r="D7" s="16"/>
      <c r="E7" s="16"/>
      <c r="F7" s="18">
        <v>50</v>
      </c>
      <c r="G7" s="18">
        <v>50</v>
      </c>
      <c r="H7" s="18">
        <v>50</v>
      </c>
      <c r="I7" s="18">
        <v>50</v>
      </c>
      <c r="K7" s="18">
        <v>50</v>
      </c>
      <c r="L7" s="18">
        <v>50</v>
      </c>
      <c r="M7" s="18">
        <v>50</v>
      </c>
      <c r="N7" s="18">
        <v>50</v>
      </c>
      <c r="O7" s="18">
        <v>181</v>
      </c>
      <c r="P7" s="18">
        <v>181</v>
      </c>
      <c r="Q7" s="18">
        <v>181</v>
      </c>
      <c r="R7" s="18">
        <v>181</v>
      </c>
      <c r="S7" s="18">
        <v>181</v>
      </c>
      <c r="T7" s="18">
        <v>181</v>
      </c>
      <c r="U7" s="18">
        <v>181</v>
      </c>
    </row>
    <row r="8" spans="1:21" x14ac:dyDescent="0.25">
      <c r="A8" s="1" t="s">
        <v>78</v>
      </c>
      <c r="B8" s="16"/>
      <c r="C8" s="16"/>
      <c r="D8" s="16"/>
      <c r="E8" s="16"/>
      <c r="F8" s="18">
        <v>-1560</v>
      </c>
      <c r="G8" s="18">
        <v>-1560</v>
      </c>
      <c r="H8" s="18">
        <v>-1560</v>
      </c>
      <c r="I8" s="18">
        <v>-1560</v>
      </c>
      <c r="K8" s="18">
        <v>-1560</v>
      </c>
      <c r="L8" s="18">
        <v>-1560</v>
      </c>
      <c r="M8" s="18">
        <v>-1560</v>
      </c>
      <c r="N8" s="18">
        <v>-1560</v>
      </c>
      <c r="O8" s="18">
        <v>-1499</v>
      </c>
      <c r="P8" s="18">
        <v>-1499</v>
      </c>
      <c r="Q8" s="18">
        <v>-1499</v>
      </c>
      <c r="R8" s="18">
        <v>-1499</v>
      </c>
      <c r="S8" s="18">
        <v>-1499</v>
      </c>
      <c r="T8" s="18">
        <v>-1499</v>
      </c>
      <c r="U8" s="18">
        <v>-1499</v>
      </c>
    </row>
    <row r="9" spans="1:21" x14ac:dyDescent="0.25">
      <c r="A9" s="1" t="s">
        <v>79</v>
      </c>
      <c r="B9" s="16"/>
      <c r="C9" s="16"/>
      <c r="D9" s="16"/>
      <c r="E9" s="16"/>
      <c r="F9" s="18">
        <v>-1239</v>
      </c>
      <c r="G9" s="18">
        <v>-1239</v>
      </c>
      <c r="H9" s="18">
        <v>-1239</v>
      </c>
      <c r="I9" s="18">
        <v>-1239</v>
      </c>
      <c r="K9" s="18">
        <v>-1239</v>
      </c>
      <c r="L9" s="18">
        <v>-1239</v>
      </c>
      <c r="M9" s="18">
        <v>-1239</v>
      </c>
      <c r="N9" s="18">
        <v>-1239</v>
      </c>
      <c r="O9" s="18">
        <v>-1266</v>
      </c>
      <c r="P9" s="18">
        <v>-1266</v>
      </c>
      <c r="Q9" s="18">
        <v>-1266</v>
      </c>
      <c r="R9" s="18">
        <v>-1266</v>
      </c>
      <c r="S9" s="18">
        <v>-1266</v>
      </c>
      <c r="T9" s="18">
        <v>-1266</v>
      </c>
      <c r="U9" s="18">
        <v>-1266</v>
      </c>
    </row>
    <row r="10" spans="1:21" x14ac:dyDescent="0.25">
      <c r="A10" s="1" t="s">
        <v>80</v>
      </c>
      <c r="B10" s="16"/>
      <c r="C10" s="16"/>
      <c r="D10" s="16"/>
      <c r="E10" s="16"/>
      <c r="F10" s="18">
        <v>-1998</v>
      </c>
      <c r="G10" s="18">
        <v>-1998</v>
      </c>
      <c r="H10" s="18">
        <v>-1998</v>
      </c>
      <c r="I10" s="18">
        <v>-1998</v>
      </c>
      <c r="K10" s="18">
        <v>-1998</v>
      </c>
      <c r="L10" s="18">
        <v>-1998</v>
      </c>
      <c r="M10" s="18">
        <v>-1998</v>
      </c>
      <c r="N10" s="18">
        <v>-1998</v>
      </c>
      <c r="O10" s="18">
        <v>-2037</v>
      </c>
      <c r="P10" s="18">
        <v>-2037</v>
      </c>
      <c r="Q10" s="18">
        <v>-2037</v>
      </c>
      <c r="R10" s="18">
        <v>-2037</v>
      </c>
      <c r="S10" s="18">
        <v>-2037</v>
      </c>
      <c r="T10" s="18">
        <v>-2037</v>
      </c>
      <c r="U10" s="18">
        <v>-2037</v>
      </c>
    </row>
    <row r="11" spans="1:21" x14ac:dyDescent="0.25">
      <c r="A11" s="1" t="s">
        <v>81</v>
      </c>
      <c r="B11" s="16"/>
      <c r="C11" s="16"/>
      <c r="D11" s="16"/>
      <c r="E11" s="16"/>
      <c r="F11" s="18">
        <v>-2087</v>
      </c>
      <c r="G11" s="18">
        <v>-2087</v>
      </c>
      <c r="H11" s="18">
        <v>-2087</v>
      </c>
      <c r="I11" s="18">
        <v>-2087</v>
      </c>
      <c r="K11" s="18">
        <v>-2087</v>
      </c>
      <c r="L11" s="18">
        <v>-2087</v>
      </c>
      <c r="M11" s="18">
        <v>-2087</v>
      </c>
      <c r="N11" s="18">
        <v>-2087</v>
      </c>
      <c r="O11" s="18">
        <v>-2142</v>
      </c>
      <c r="P11" s="18">
        <v>-2142</v>
      </c>
      <c r="Q11" s="18">
        <v>-2142</v>
      </c>
      <c r="R11" s="18">
        <v>-2142</v>
      </c>
      <c r="S11" s="18">
        <v>-2142</v>
      </c>
      <c r="T11" s="18">
        <v>-2142</v>
      </c>
      <c r="U11" s="18">
        <v>-2142</v>
      </c>
    </row>
    <row r="12" spans="1:21" x14ac:dyDescent="0.25">
      <c r="A12" s="1" t="s">
        <v>82</v>
      </c>
      <c r="B12" s="16"/>
      <c r="C12" s="16"/>
      <c r="D12" s="16"/>
      <c r="E12" s="16"/>
      <c r="F12" s="18">
        <v>-1261</v>
      </c>
      <c r="G12" s="18">
        <v>-1261</v>
      </c>
      <c r="H12" s="18">
        <v>-1261</v>
      </c>
      <c r="I12" s="18">
        <v>-1261</v>
      </c>
      <c r="K12" s="18">
        <v>-1261</v>
      </c>
      <c r="L12" s="18">
        <v>-1261</v>
      </c>
      <c r="M12" s="18">
        <v>-1261</v>
      </c>
      <c r="N12" s="18">
        <v>-1261</v>
      </c>
      <c r="O12" s="18">
        <v>-1322</v>
      </c>
      <c r="P12" s="18">
        <v>-1322</v>
      </c>
      <c r="Q12" s="18">
        <v>-1322</v>
      </c>
      <c r="R12" s="18">
        <v>-1322</v>
      </c>
      <c r="S12" s="18">
        <v>-1322</v>
      </c>
      <c r="T12" s="18">
        <v>-1322</v>
      </c>
      <c r="U12" s="18">
        <v>-1322</v>
      </c>
    </row>
    <row r="13" spans="1:21" x14ac:dyDescent="0.25">
      <c r="A13" s="1" t="s">
        <v>83</v>
      </c>
      <c r="B13" s="16"/>
      <c r="C13" s="16"/>
      <c r="D13" s="16"/>
      <c r="E13" s="16"/>
      <c r="F13" s="18">
        <v>-112</v>
      </c>
      <c r="G13" s="18">
        <v>-112</v>
      </c>
      <c r="H13" s="18">
        <v>-112</v>
      </c>
      <c r="I13" s="18">
        <v>-112</v>
      </c>
      <c r="K13" s="18">
        <v>-112</v>
      </c>
      <c r="L13" s="18">
        <v>-112</v>
      </c>
      <c r="M13" s="18">
        <v>-112</v>
      </c>
      <c r="N13" s="18">
        <v>-112</v>
      </c>
      <c r="O13" s="18">
        <v>-184</v>
      </c>
      <c r="P13" s="18">
        <v>-184</v>
      </c>
      <c r="Q13" s="18">
        <v>-184</v>
      </c>
      <c r="R13" s="18">
        <v>-184</v>
      </c>
      <c r="S13" s="18">
        <v>-184</v>
      </c>
      <c r="T13" s="18">
        <v>-184</v>
      </c>
      <c r="U13" s="18">
        <v>-184</v>
      </c>
    </row>
    <row r="14" spans="1:21" x14ac:dyDescent="0.25">
      <c r="A14" s="1" t="s">
        <v>84</v>
      </c>
      <c r="B14" s="16"/>
      <c r="C14" s="16"/>
      <c r="D14" s="16"/>
      <c r="E14" s="16"/>
      <c r="F14" s="18">
        <v>437</v>
      </c>
      <c r="G14" s="18">
        <v>437</v>
      </c>
      <c r="H14" s="18">
        <v>437</v>
      </c>
      <c r="I14" s="18">
        <v>437</v>
      </c>
      <c r="K14" s="18">
        <v>437</v>
      </c>
      <c r="L14" s="18">
        <v>437</v>
      </c>
      <c r="M14" s="18">
        <v>437</v>
      </c>
      <c r="N14" s="18">
        <v>437</v>
      </c>
      <c r="O14" s="18">
        <v>348</v>
      </c>
      <c r="P14" s="18">
        <v>348</v>
      </c>
      <c r="Q14" s="18">
        <v>348</v>
      </c>
      <c r="R14" s="18">
        <v>348</v>
      </c>
      <c r="S14" s="18">
        <v>348</v>
      </c>
      <c r="T14" s="18">
        <v>348</v>
      </c>
      <c r="U14" s="18">
        <v>348</v>
      </c>
    </row>
    <row r="15" spans="1:21" x14ac:dyDescent="0.25">
      <c r="A15" s="1" t="s">
        <v>85</v>
      </c>
      <c r="B15" s="16"/>
      <c r="C15" s="16"/>
      <c r="D15" s="16"/>
      <c r="E15" s="16"/>
      <c r="F15" s="18">
        <v>-3232</v>
      </c>
      <c r="G15" s="18">
        <v>-3232</v>
      </c>
      <c r="H15" s="18">
        <v>-3232</v>
      </c>
      <c r="I15" s="18">
        <v>-3232</v>
      </c>
      <c r="K15" s="18">
        <v>-3232</v>
      </c>
      <c r="L15" s="18">
        <v>-3232</v>
      </c>
      <c r="M15" s="18">
        <v>-3232</v>
      </c>
      <c r="N15" s="18">
        <v>-3232</v>
      </c>
      <c r="O15" s="18">
        <v>-3348</v>
      </c>
      <c r="P15" s="18">
        <v>-3348</v>
      </c>
      <c r="Q15" s="18">
        <v>-3348</v>
      </c>
      <c r="R15" s="18">
        <v>-3348</v>
      </c>
      <c r="S15" s="18">
        <v>-3348</v>
      </c>
      <c r="T15" s="18">
        <v>-3348</v>
      </c>
      <c r="U15" s="18">
        <v>-3348</v>
      </c>
    </row>
    <row r="16" spans="1:21" x14ac:dyDescent="0.25">
      <c r="A16" s="1" t="s">
        <v>86</v>
      </c>
      <c r="B16" s="16"/>
      <c r="C16" s="16"/>
      <c r="D16" s="16"/>
      <c r="E16" s="16"/>
      <c r="F16" s="18">
        <v>-6864</v>
      </c>
      <c r="G16" s="18">
        <v>-6864</v>
      </c>
      <c r="H16" s="18">
        <v>-6864</v>
      </c>
      <c r="I16" s="18">
        <v>-6864</v>
      </c>
      <c r="K16" s="18">
        <v>-6864</v>
      </c>
      <c r="L16" s="18">
        <v>-6864</v>
      </c>
      <c r="M16" s="18">
        <v>-6864</v>
      </c>
      <c r="N16" s="18">
        <v>-6864</v>
      </c>
      <c r="O16" s="18">
        <v>-7008</v>
      </c>
      <c r="P16" s="18">
        <v>-7008</v>
      </c>
      <c r="Q16" s="18">
        <v>-7008</v>
      </c>
      <c r="R16" s="18">
        <v>-7008</v>
      </c>
      <c r="S16" s="18">
        <v>-7008</v>
      </c>
      <c r="T16" s="18">
        <v>-7008</v>
      </c>
      <c r="U16" s="18">
        <v>-7008</v>
      </c>
    </row>
    <row r="17" spans="1:21" x14ac:dyDescent="0.25">
      <c r="A17" s="1" t="s">
        <v>87</v>
      </c>
      <c r="B17" s="16"/>
      <c r="C17" s="16"/>
      <c r="D17" s="16"/>
      <c r="E17" s="16"/>
      <c r="F17" s="18">
        <v>-5881</v>
      </c>
      <c r="G17" s="18">
        <v>-5881</v>
      </c>
      <c r="H17" s="18">
        <v>-5881</v>
      </c>
      <c r="I17" s="18">
        <v>-5881</v>
      </c>
      <c r="K17" s="18">
        <v>-5881</v>
      </c>
      <c r="L17" s="18">
        <v>-5881</v>
      </c>
      <c r="M17" s="18">
        <v>-5881</v>
      </c>
      <c r="N17" s="18">
        <v>-5881</v>
      </c>
      <c r="O17" s="18">
        <v>-6037</v>
      </c>
      <c r="P17" s="18">
        <v>-6037</v>
      </c>
      <c r="Q17" s="18">
        <v>-6037</v>
      </c>
      <c r="R17" s="18">
        <v>-6037</v>
      </c>
      <c r="S17" s="18">
        <v>-6037</v>
      </c>
      <c r="T17" s="18">
        <v>-6037</v>
      </c>
      <c r="U17" s="18">
        <v>-6037</v>
      </c>
    </row>
    <row r="18" spans="1:21" x14ac:dyDescent="0.25">
      <c r="A18" s="1" t="s">
        <v>88</v>
      </c>
      <c r="B18" s="16"/>
      <c r="C18" s="16"/>
      <c r="D18" s="16"/>
      <c r="E18" s="16"/>
      <c r="F18" s="18">
        <v>-4993</v>
      </c>
      <c r="G18" s="18">
        <v>-4993</v>
      </c>
      <c r="H18" s="18">
        <v>-4993</v>
      </c>
      <c r="I18" s="18">
        <v>-4993</v>
      </c>
      <c r="K18" s="18">
        <v>-4993</v>
      </c>
      <c r="L18" s="18">
        <v>-4993</v>
      </c>
      <c r="M18" s="18">
        <v>-4993</v>
      </c>
      <c r="N18" s="18">
        <v>-4993</v>
      </c>
      <c r="O18" s="18">
        <v>-5122</v>
      </c>
      <c r="P18" s="18">
        <v>-5122</v>
      </c>
      <c r="Q18" s="18">
        <v>-5122</v>
      </c>
      <c r="R18" s="18">
        <v>-5122</v>
      </c>
      <c r="S18" s="18">
        <v>-5122</v>
      </c>
      <c r="T18" s="18">
        <v>-5122</v>
      </c>
      <c r="U18" s="18">
        <v>-5122</v>
      </c>
    </row>
    <row r="19" spans="1:21" x14ac:dyDescent="0.25">
      <c r="A19" s="1" t="s">
        <v>89</v>
      </c>
      <c r="B19" s="16"/>
      <c r="C19" s="16"/>
      <c r="D19" s="16"/>
      <c r="E19" s="16"/>
      <c r="F19" s="18">
        <v>-2247</v>
      </c>
      <c r="G19" s="18">
        <v>-2247</v>
      </c>
      <c r="H19" s="18">
        <v>-2247</v>
      </c>
      <c r="I19" s="18">
        <v>-2247</v>
      </c>
      <c r="K19" s="18">
        <v>-2247</v>
      </c>
      <c r="L19" s="18">
        <v>-2247</v>
      </c>
      <c r="M19" s="18">
        <v>-2247</v>
      </c>
      <c r="N19" s="18">
        <v>-2247</v>
      </c>
      <c r="O19" s="18">
        <v>-2434</v>
      </c>
      <c r="P19" s="18">
        <v>-2434</v>
      </c>
      <c r="Q19" s="18">
        <v>-2434</v>
      </c>
      <c r="R19" s="18">
        <v>-2434</v>
      </c>
      <c r="S19" s="18">
        <v>-2434</v>
      </c>
      <c r="T19" s="18">
        <v>-2434</v>
      </c>
      <c r="U19" s="18">
        <v>-2434</v>
      </c>
    </row>
    <row r="20" spans="1:21" x14ac:dyDescent="0.25">
      <c r="A20" s="1" t="s">
        <v>90</v>
      </c>
      <c r="B20" s="16"/>
      <c r="C20" s="16"/>
      <c r="D20" s="16"/>
      <c r="E20" s="16"/>
      <c r="F20" s="18">
        <v>1777</v>
      </c>
      <c r="G20" s="18">
        <v>1777</v>
      </c>
      <c r="H20" s="18">
        <v>1777</v>
      </c>
      <c r="I20" s="18">
        <v>1777</v>
      </c>
      <c r="K20" s="18">
        <v>1777</v>
      </c>
      <c r="L20" s="18">
        <v>1777</v>
      </c>
      <c r="M20" s="18">
        <v>1777</v>
      </c>
      <c r="N20" s="18">
        <v>1777</v>
      </c>
      <c r="O20" s="18">
        <v>1452</v>
      </c>
      <c r="P20" s="18">
        <v>1452</v>
      </c>
      <c r="Q20" s="18">
        <v>1452</v>
      </c>
      <c r="R20" s="18">
        <v>1452</v>
      </c>
      <c r="S20" s="18">
        <v>1452</v>
      </c>
      <c r="T20" s="18">
        <v>1452</v>
      </c>
      <c r="U20" s="18">
        <v>1452</v>
      </c>
    </row>
    <row r="21" spans="1:21" x14ac:dyDescent="0.25">
      <c r="A21" s="1" t="s">
        <v>91</v>
      </c>
      <c r="B21" s="16"/>
      <c r="C21" s="16"/>
      <c r="D21" s="16"/>
      <c r="E21" s="16"/>
      <c r="F21" s="18">
        <v>6167</v>
      </c>
      <c r="G21" s="18">
        <v>6167</v>
      </c>
      <c r="H21" s="18">
        <v>6167</v>
      </c>
      <c r="I21" s="18">
        <v>6167</v>
      </c>
      <c r="K21" s="18">
        <v>6167</v>
      </c>
      <c r="L21" s="18">
        <v>6167</v>
      </c>
      <c r="M21" s="18">
        <v>6167</v>
      </c>
      <c r="N21" s="18">
        <v>6167</v>
      </c>
      <c r="O21" s="18">
        <v>5421</v>
      </c>
      <c r="P21" s="18">
        <v>5421</v>
      </c>
      <c r="Q21" s="18">
        <v>5421</v>
      </c>
      <c r="R21" s="18">
        <v>5421</v>
      </c>
      <c r="S21" s="18">
        <v>5421</v>
      </c>
      <c r="T21" s="18">
        <v>5421</v>
      </c>
      <c r="U21" s="18">
        <v>5421</v>
      </c>
    </row>
    <row r="22" spans="1:21" x14ac:dyDescent="0.25">
      <c r="A22" s="1" t="s">
        <v>92</v>
      </c>
      <c r="B22" s="16"/>
      <c r="C22" s="16"/>
      <c r="D22" s="16"/>
      <c r="E22" s="16"/>
      <c r="F22" s="18">
        <v>6635</v>
      </c>
      <c r="G22" s="18">
        <v>6635</v>
      </c>
      <c r="H22" s="18">
        <v>6635</v>
      </c>
      <c r="I22" s="18">
        <v>6635</v>
      </c>
      <c r="K22" s="18">
        <v>6635</v>
      </c>
      <c r="L22" s="18">
        <v>6635</v>
      </c>
      <c r="M22" s="18">
        <v>6635</v>
      </c>
      <c r="N22" s="18">
        <v>6635</v>
      </c>
      <c r="O22" s="18">
        <v>5942</v>
      </c>
      <c r="P22" s="18">
        <v>5942</v>
      </c>
      <c r="Q22" s="18">
        <v>5942</v>
      </c>
      <c r="R22" s="18">
        <v>5942</v>
      </c>
      <c r="S22" s="18">
        <v>5942</v>
      </c>
      <c r="T22" s="18">
        <v>5942</v>
      </c>
      <c r="U22" s="18">
        <v>5942</v>
      </c>
    </row>
    <row r="23" spans="1:21" x14ac:dyDescent="0.25">
      <c r="A23" s="1" t="s">
        <v>93</v>
      </c>
      <c r="B23" s="16"/>
      <c r="C23" s="16"/>
      <c r="D23" s="16"/>
      <c r="E23" s="16"/>
      <c r="F23" s="18">
        <v>372</v>
      </c>
      <c r="G23" s="18">
        <v>372</v>
      </c>
      <c r="H23" s="18">
        <v>372</v>
      </c>
      <c r="I23" s="18">
        <v>372</v>
      </c>
      <c r="K23" s="18">
        <v>372</v>
      </c>
      <c r="L23" s="18">
        <v>372</v>
      </c>
      <c r="M23" s="18">
        <v>372</v>
      </c>
      <c r="N23" s="18">
        <v>372</v>
      </c>
      <c r="O23" s="18">
        <v>-438</v>
      </c>
      <c r="P23" s="18">
        <v>-438</v>
      </c>
      <c r="Q23" s="18">
        <v>-438</v>
      </c>
      <c r="R23" s="18">
        <v>-438</v>
      </c>
      <c r="S23" s="18">
        <v>-438</v>
      </c>
      <c r="T23" s="18">
        <v>-438</v>
      </c>
      <c r="U23" s="18">
        <v>-438</v>
      </c>
    </row>
    <row r="24" spans="1:21" x14ac:dyDescent="0.25">
      <c r="A24" s="1" t="s">
        <v>94</v>
      </c>
      <c r="B24" s="16"/>
      <c r="C24" s="16"/>
      <c r="D24" s="16"/>
      <c r="E24" s="16"/>
      <c r="F24" s="18">
        <v>-11585</v>
      </c>
      <c r="G24" s="18">
        <v>-11585</v>
      </c>
      <c r="H24" s="18">
        <v>-11585</v>
      </c>
      <c r="I24" s="18">
        <v>-11585</v>
      </c>
      <c r="K24" s="18">
        <v>-11585</v>
      </c>
      <c r="L24" s="18">
        <v>-11585</v>
      </c>
      <c r="M24" s="18">
        <v>-11585</v>
      </c>
      <c r="N24" s="18">
        <v>-11585</v>
      </c>
      <c r="O24" s="18">
        <v>-12631</v>
      </c>
      <c r="P24" s="18">
        <v>-12631</v>
      </c>
      <c r="Q24" s="18">
        <v>-12631</v>
      </c>
      <c r="R24" s="18">
        <v>-12631</v>
      </c>
      <c r="S24" s="18">
        <v>-12631</v>
      </c>
      <c r="T24" s="18">
        <v>-12631</v>
      </c>
      <c r="U24" s="18">
        <v>-12631</v>
      </c>
    </row>
    <row r="25" spans="1:21" x14ac:dyDescent="0.25">
      <c r="A25" s="1" t="s">
        <v>95</v>
      </c>
      <c r="B25" s="16"/>
      <c r="C25" s="16"/>
      <c r="D25" s="16"/>
      <c r="E25" s="16"/>
      <c r="F25" s="18">
        <v>-17036</v>
      </c>
      <c r="G25" s="18">
        <v>-17036</v>
      </c>
      <c r="H25" s="18">
        <v>-17036</v>
      </c>
      <c r="I25" s="18">
        <v>-17036</v>
      </c>
      <c r="K25" s="18">
        <v>-17036</v>
      </c>
      <c r="L25" s="18">
        <v>-17036</v>
      </c>
      <c r="M25" s="18">
        <v>-17036</v>
      </c>
      <c r="N25" s="18">
        <v>-17036</v>
      </c>
      <c r="O25" s="18">
        <v>-18118</v>
      </c>
      <c r="P25" s="18">
        <v>-18118</v>
      </c>
      <c r="Q25" s="18">
        <v>-18118</v>
      </c>
      <c r="R25" s="18">
        <v>-18118</v>
      </c>
      <c r="S25" s="18">
        <v>-18118</v>
      </c>
      <c r="T25" s="18">
        <v>-18118</v>
      </c>
      <c r="U25" s="18">
        <v>-18118</v>
      </c>
    </row>
    <row r="26" spans="1:21" x14ac:dyDescent="0.25">
      <c r="A26" s="1" t="s">
        <v>96</v>
      </c>
      <c r="B26" s="16"/>
      <c r="C26" s="16"/>
      <c r="D26" s="16"/>
      <c r="E26" s="16"/>
      <c r="F26" s="18">
        <v>-17110</v>
      </c>
      <c r="G26" s="18">
        <v>-17110</v>
      </c>
      <c r="H26" s="18">
        <v>-17110</v>
      </c>
      <c r="I26" s="18">
        <v>-17110</v>
      </c>
      <c r="K26" s="18">
        <v>-17110</v>
      </c>
      <c r="L26" s="18">
        <v>-17110</v>
      </c>
      <c r="M26" s="18">
        <v>-17110</v>
      </c>
      <c r="N26" s="18">
        <v>-17110</v>
      </c>
      <c r="O26" s="18">
        <v>-18185</v>
      </c>
      <c r="P26" s="18">
        <v>-18185</v>
      </c>
      <c r="Q26" s="18">
        <v>-18185</v>
      </c>
      <c r="R26" s="18">
        <v>-18185</v>
      </c>
      <c r="S26" s="18">
        <v>-18185</v>
      </c>
      <c r="T26" s="18">
        <v>-18185</v>
      </c>
      <c r="U26" s="18">
        <v>-18185</v>
      </c>
    </row>
    <row r="27" spans="1:21" x14ac:dyDescent="0.25">
      <c r="A27" s="1" t="s">
        <v>97</v>
      </c>
      <c r="B27" s="16"/>
      <c r="C27" s="16"/>
      <c r="D27" s="16"/>
      <c r="E27" s="16"/>
      <c r="F27" s="18">
        <v>-13181</v>
      </c>
      <c r="G27" s="18">
        <v>-13181</v>
      </c>
      <c r="H27" s="18">
        <v>-13181</v>
      </c>
      <c r="I27" s="18">
        <v>-13181</v>
      </c>
      <c r="K27" s="18">
        <v>-13181</v>
      </c>
      <c r="L27" s="18">
        <v>-13181</v>
      </c>
      <c r="M27" s="18">
        <v>-13181</v>
      </c>
      <c r="N27" s="18">
        <v>-13181</v>
      </c>
      <c r="O27" s="18">
        <v>-14160</v>
      </c>
      <c r="P27" s="18">
        <v>-14160</v>
      </c>
      <c r="Q27" s="18">
        <v>-14160</v>
      </c>
      <c r="R27" s="18">
        <v>-14160</v>
      </c>
      <c r="S27" s="18">
        <v>-14160</v>
      </c>
      <c r="T27" s="18">
        <v>-14160</v>
      </c>
      <c r="U27" s="18">
        <v>-14160</v>
      </c>
    </row>
    <row r="28" spans="1:21" x14ac:dyDescent="0.25">
      <c r="A28" s="1" t="s">
        <v>99</v>
      </c>
      <c r="B28" s="16"/>
      <c r="C28" s="16"/>
      <c r="D28" s="16"/>
      <c r="E28" s="16"/>
      <c r="F28" s="18">
        <v>-10077</v>
      </c>
      <c r="G28" s="18">
        <v>-10077</v>
      </c>
      <c r="H28" s="18">
        <v>-10077</v>
      </c>
      <c r="I28" s="18">
        <v>-10077</v>
      </c>
      <c r="K28" s="18">
        <v>-10077</v>
      </c>
      <c r="L28" s="18">
        <v>-10077</v>
      </c>
      <c r="M28" s="18">
        <v>-10077</v>
      </c>
      <c r="N28" s="18">
        <v>-10077</v>
      </c>
      <c r="O28" s="18">
        <v>-11109</v>
      </c>
      <c r="P28" s="18">
        <v>-11109</v>
      </c>
      <c r="Q28" s="18">
        <v>-11109</v>
      </c>
      <c r="R28" s="18">
        <v>-11109</v>
      </c>
      <c r="S28" s="18">
        <v>-11109</v>
      </c>
      <c r="T28" s="18">
        <v>-11109</v>
      </c>
      <c r="U28" s="18">
        <v>-11109</v>
      </c>
    </row>
    <row r="29" spans="1:21" x14ac:dyDescent="0.25">
      <c r="A29" s="1" t="s">
        <v>100</v>
      </c>
      <c r="B29" s="16"/>
      <c r="C29" s="16"/>
      <c r="D29" s="16"/>
      <c r="E29" s="16"/>
      <c r="F29" s="18">
        <v>-5281</v>
      </c>
      <c r="G29" s="18">
        <v>-5281</v>
      </c>
      <c r="H29" s="18">
        <v>-5281</v>
      </c>
      <c r="I29" s="18">
        <v>-5281</v>
      </c>
      <c r="K29" s="18">
        <v>-5281</v>
      </c>
      <c r="L29" s="18">
        <v>-5281</v>
      </c>
      <c r="M29" s="18">
        <v>-5281</v>
      </c>
      <c r="N29" s="18">
        <v>-5281</v>
      </c>
      <c r="O29" s="18">
        <v>-6099</v>
      </c>
      <c r="P29" s="18">
        <v>-6099</v>
      </c>
      <c r="Q29" s="18">
        <v>-6099</v>
      </c>
      <c r="R29" s="18">
        <v>-6099</v>
      </c>
      <c r="S29" s="18">
        <v>-6099</v>
      </c>
      <c r="T29" s="18">
        <v>-6099</v>
      </c>
      <c r="U29" s="18">
        <v>-6099</v>
      </c>
    </row>
    <row r="30" spans="1:21" x14ac:dyDescent="0.25">
      <c r="A30" s="1" t="s">
        <v>101</v>
      </c>
      <c r="B30" s="16">
        <v>-2746</v>
      </c>
      <c r="C30" s="16"/>
      <c r="D30" s="16"/>
      <c r="E30" s="16"/>
      <c r="F30" s="16">
        <v>1171</v>
      </c>
      <c r="G30" s="16">
        <v>1171</v>
      </c>
      <c r="H30" s="18">
        <v>1171</v>
      </c>
      <c r="I30" s="18">
        <v>1171</v>
      </c>
      <c r="K30" s="18">
        <v>1171</v>
      </c>
      <c r="L30" s="18">
        <v>1171</v>
      </c>
      <c r="M30" s="18">
        <v>1171</v>
      </c>
      <c r="N30" s="18">
        <v>1171</v>
      </c>
      <c r="O30" s="18">
        <v>149</v>
      </c>
      <c r="P30" s="18">
        <v>149</v>
      </c>
      <c r="Q30" s="18">
        <v>149</v>
      </c>
      <c r="R30" s="18">
        <v>149</v>
      </c>
      <c r="S30" s="18">
        <v>149</v>
      </c>
      <c r="T30" s="18">
        <v>149</v>
      </c>
      <c r="U30" s="18">
        <v>149</v>
      </c>
    </row>
    <row r="31" spans="1:21" x14ac:dyDescent="0.25">
      <c r="A31" s="1" t="s">
        <v>102</v>
      </c>
      <c r="B31" s="16">
        <v>2458</v>
      </c>
      <c r="C31" s="16">
        <v>2545</v>
      </c>
      <c r="D31" s="16">
        <v>3267</v>
      </c>
      <c r="E31" s="16"/>
      <c r="F31" s="16">
        <v>4190</v>
      </c>
      <c r="G31" s="16">
        <v>4190</v>
      </c>
      <c r="H31" s="18">
        <v>4337</v>
      </c>
      <c r="I31" s="16">
        <v>4337</v>
      </c>
      <c r="K31" s="16">
        <v>4337</v>
      </c>
      <c r="L31" s="16">
        <v>4337</v>
      </c>
      <c r="M31" s="16">
        <v>4337</v>
      </c>
      <c r="N31" s="16">
        <v>4337</v>
      </c>
      <c r="O31" s="16">
        <v>3934</v>
      </c>
      <c r="P31" s="16">
        <v>3889</v>
      </c>
      <c r="Q31" s="16">
        <v>3889</v>
      </c>
      <c r="R31" s="16">
        <v>3889</v>
      </c>
      <c r="S31" s="16">
        <v>3889</v>
      </c>
      <c r="T31" s="16">
        <v>3889</v>
      </c>
      <c r="U31" s="16">
        <v>3889</v>
      </c>
    </row>
    <row r="32" spans="1:21" x14ac:dyDescent="0.25">
      <c r="A32" s="1" t="s">
        <v>103</v>
      </c>
      <c r="B32" s="16">
        <v>4998</v>
      </c>
      <c r="C32" s="16">
        <v>3435</v>
      </c>
      <c r="D32" s="16">
        <v>2607</v>
      </c>
      <c r="E32" s="16">
        <v>3.4</v>
      </c>
      <c r="F32">
        <v>12671</v>
      </c>
      <c r="G32">
        <v>12671</v>
      </c>
      <c r="H32" s="18">
        <v>12747</v>
      </c>
      <c r="I32" s="18">
        <v>13059</v>
      </c>
      <c r="K32" s="18">
        <v>13059</v>
      </c>
      <c r="L32" s="18">
        <v>13059</v>
      </c>
      <c r="M32" s="18">
        <v>13059</v>
      </c>
      <c r="N32" s="18">
        <v>13059</v>
      </c>
      <c r="O32" s="18">
        <v>13059</v>
      </c>
      <c r="P32" s="18">
        <v>13007</v>
      </c>
      <c r="Q32" s="18">
        <v>13007</v>
      </c>
      <c r="R32" s="18">
        <v>13007</v>
      </c>
      <c r="S32" s="18">
        <v>13007</v>
      </c>
      <c r="T32" s="18">
        <v>13007</v>
      </c>
      <c r="U32" s="18">
        <v>13007</v>
      </c>
    </row>
    <row r="33" spans="1:21" x14ac:dyDescent="0.25">
      <c r="A33" s="1" t="s">
        <v>104</v>
      </c>
      <c r="B33" s="16">
        <v>10375</v>
      </c>
      <c r="C33" s="16">
        <v>3967</v>
      </c>
      <c r="D33" s="16">
        <v>3420</v>
      </c>
      <c r="E33" s="16">
        <v>0.5</v>
      </c>
      <c r="F33">
        <v>4329</v>
      </c>
      <c r="G33" s="16">
        <v>5625</v>
      </c>
      <c r="H33" s="16">
        <v>5743</v>
      </c>
      <c r="I33" s="16">
        <v>5970</v>
      </c>
      <c r="K33" s="16">
        <v>5970</v>
      </c>
      <c r="L33" s="16">
        <v>5970</v>
      </c>
      <c r="M33" s="16">
        <v>5970</v>
      </c>
      <c r="N33" s="16">
        <v>5970</v>
      </c>
      <c r="O33" s="16">
        <v>5970</v>
      </c>
      <c r="P33" s="16">
        <v>5872</v>
      </c>
      <c r="Q33" s="16">
        <v>5872</v>
      </c>
      <c r="R33" s="16">
        <v>5872</v>
      </c>
      <c r="S33" s="16">
        <v>5872</v>
      </c>
      <c r="T33" s="16">
        <v>5872</v>
      </c>
      <c r="U33" s="16">
        <v>5872</v>
      </c>
    </row>
    <row r="34" spans="1:21" x14ac:dyDescent="0.25">
      <c r="A34" s="1" t="s">
        <v>105</v>
      </c>
      <c r="C34" s="16">
        <v>10374</v>
      </c>
      <c r="D34" s="16">
        <v>9416</v>
      </c>
      <c r="E34" s="18">
        <v>4.5999999999999996</v>
      </c>
      <c r="F34">
        <v>4738</v>
      </c>
      <c r="G34" s="16">
        <v>502</v>
      </c>
      <c r="H34" s="16">
        <v>-1100</v>
      </c>
      <c r="I34" s="16">
        <v>-983</v>
      </c>
      <c r="K34" s="16">
        <v>-983</v>
      </c>
      <c r="L34" s="16">
        <v>-983</v>
      </c>
      <c r="M34" s="16">
        <v>-983</v>
      </c>
      <c r="N34" s="16">
        <v>-983</v>
      </c>
      <c r="O34" s="16">
        <v>-983</v>
      </c>
      <c r="P34" s="16">
        <v>-1067</v>
      </c>
      <c r="Q34" s="16">
        <v>-1067</v>
      </c>
      <c r="R34" s="16">
        <v>-1067</v>
      </c>
      <c r="S34" s="16">
        <v>-1067</v>
      </c>
      <c r="T34" s="16">
        <v>-1067</v>
      </c>
      <c r="U34" s="16">
        <v>-1067</v>
      </c>
    </row>
    <row r="35" spans="1:21" x14ac:dyDescent="0.25">
      <c r="A35" s="1" t="s">
        <v>106</v>
      </c>
      <c r="E35" s="16">
        <v>10.9</v>
      </c>
      <c r="F35">
        <v>7560</v>
      </c>
      <c r="G35" s="16">
        <v>991</v>
      </c>
      <c r="H35" s="18">
        <v>2141</v>
      </c>
      <c r="I35" s="18">
        <v>7486</v>
      </c>
      <c r="K35" s="18">
        <v>7486</v>
      </c>
      <c r="L35" s="18">
        <v>7486</v>
      </c>
      <c r="M35" s="18">
        <v>7486</v>
      </c>
      <c r="N35" s="18">
        <v>7486</v>
      </c>
      <c r="O35" s="18">
        <v>7486</v>
      </c>
      <c r="P35" s="18">
        <v>7370</v>
      </c>
      <c r="Q35" s="18">
        <v>7370</v>
      </c>
      <c r="R35" s="18">
        <v>7370</v>
      </c>
      <c r="S35" s="18">
        <v>7370</v>
      </c>
      <c r="T35" s="18">
        <v>7370</v>
      </c>
      <c r="U35" s="18">
        <v>7370</v>
      </c>
    </row>
    <row r="36" spans="1:21" x14ac:dyDescent="0.25">
      <c r="A36" s="1" t="s">
        <v>107</v>
      </c>
      <c r="F36">
        <v>12895</v>
      </c>
      <c r="G36" s="16">
        <v>1776</v>
      </c>
      <c r="H36" s="18">
        <v>4899</v>
      </c>
      <c r="I36" s="18">
        <v>4635</v>
      </c>
      <c r="K36" s="18">
        <v>8036</v>
      </c>
      <c r="L36" s="18">
        <v>8036</v>
      </c>
      <c r="M36" s="18">
        <v>8036</v>
      </c>
      <c r="N36" s="18">
        <v>8036</v>
      </c>
      <c r="O36" s="18">
        <v>8036</v>
      </c>
      <c r="P36" s="18">
        <v>7990</v>
      </c>
      <c r="Q36" s="18">
        <v>7990</v>
      </c>
      <c r="R36" s="18">
        <v>7990</v>
      </c>
      <c r="S36" s="18">
        <v>7990</v>
      </c>
      <c r="T36" s="18">
        <v>7990</v>
      </c>
      <c r="U36" s="18">
        <v>7990</v>
      </c>
    </row>
    <row r="37" spans="1:21" x14ac:dyDescent="0.25">
      <c r="A37" s="1" t="s">
        <v>108</v>
      </c>
      <c r="F37"/>
      <c r="G37" s="16">
        <v>3856</v>
      </c>
      <c r="H37" s="18">
        <v>4238</v>
      </c>
      <c r="I37" s="18">
        <v>3829</v>
      </c>
      <c r="K37" s="18">
        <v>6206</v>
      </c>
      <c r="L37" s="18">
        <v>13616</v>
      </c>
      <c r="M37" s="18">
        <v>13616</v>
      </c>
      <c r="N37" s="18">
        <v>13616</v>
      </c>
      <c r="O37" s="18">
        <v>13616</v>
      </c>
      <c r="P37" s="18">
        <v>13577</v>
      </c>
      <c r="Q37" s="18">
        <v>13577</v>
      </c>
      <c r="R37" s="18">
        <v>13577</v>
      </c>
      <c r="S37" s="18">
        <v>13577</v>
      </c>
      <c r="T37" s="18">
        <v>13577</v>
      </c>
      <c r="U37" s="18">
        <v>13577</v>
      </c>
    </row>
    <row r="38" spans="1:21" x14ac:dyDescent="0.25">
      <c r="A38" s="1" t="s">
        <v>109</v>
      </c>
      <c r="H38" s="18">
        <v>5356</v>
      </c>
      <c r="I38" s="18">
        <v>4608</v>
      </c>
      <c r="K38" s="18">
        <v>4459</v>
      </c>
      <c r="L38" s="18">
        <v>11452</v>
      </c>
      <c r="M38" s="18">
        <v>15792</v>
      </c>
      <c r="N38" s="18">
        <v>15792</v>
      </c>
      <c r="O38" s="18">
        <v>15792</v>
      </c>
      <c r="P38" s="18">
        <v>15756</v>
      </c>
      <c r="Q38" s="18">
        <v>15756</v>
      </c>
      <c r="R38" s="18">
        <v>15756</v>
      </c>
      <c r="S38" s="18">
        <v>15757</v>
      </c>
      <c r="T38" s="18">
        <v>15757</v>
      </c>
      <c r="U38" s="18">
        <v>15757</v>
      </c>
    </row>
    <row r="39" spans="1:21" x14ac:dyDescent="0.25">
      <c r="A39" s="1" t="s">
        <v>110</v>
      </c>
      <c r="I39" s="18">
        <v>7733</v>
      </c>
      <c r="K39" s="18">
        <v>5697</v>
      </c>
      <c r="L39" s="18">
        <v>9702</v>
      </c>
      <c r="M39" s="18">
        <v>11827</v>
      </c>
      <c r="N39" s="18">
        <v>17208</v>
      </c>
      <c r="O39" s="18">
        <v>17208</v>
      </c>
      <c r="P39" s="18">
        <v>17182</v>
      </c>
      <c r="Q39" s="18">
        <v>17182</v>
      </c>
      <c r="R39" s="18">
        <v>17182</v>
      </c>
      <c r="S39" s="18">
        <v>17190</v>
      </c>
      <c r="T39" s="18">
        <v>17190</v>
      </c>
      <c r="U39" s="18">
        <v>17190</v>
      </c>
    </row>
    <row r="40" spans="1:21" x14ac:dyDescent="0.25">
      <c r="A40" s="1" t="s">
        <v>111</v>
      </c>
      <c r="K40" s="18">
        <v>7584</v>
      </c>
      <c r="L40">
        <v>10134</v>
      </c>
      <c r="M40">
        <v>9662</v>
      </c>
      <c r="N40">
        <v>14834</v>
      </c>
      <c r="O40" s="18">
        <v>19704</v>
      </c>
      <c r="P40" s="18">
        <v>19704</v>
      </c>
      <c r="Q40" s="18">
        <v>19704</v>
      </c>
      <c r="R40" s="18">
        <v>19704</v>
      </c>
      <c r="S40" s="18">
        <v>19754</v>
      </c>
      <c r="T40" s="18">
        <v>19754</v>
      </c>
      <c r="U40" s="18">
        <v>19754</v>
      </c>
    </row>
    <row r="41" spans="1:21" x14ac:dyDescent="0.25">
      <c r="A41" s="1" t="s">
        <v>112</v>
      </c>
      <c r="L41">
        <v>10725</v>
      </c>
      <c r="M41">
        <v>11844</v>
      </c>
      <c r="N41">
        <v>14396</v>
      </c>
      <c r="O41">
        <v>5365</v>
      </c>
      <c r="P41" s="18">
        <v>-27079</v>
      </c>
      <c r="Q41" s="18">
        <v>-27079</v>
      </c>
      <c r="R41" s="18">
        <v>-27079</v>
      </c>
      <c r="S41" s="18">
        <v>-27013</v>
      </c>
      <c r="T41" s="18">
        <v>-27013</v>
      </c>
      <c r="U41" s="18">
        <v>-27013</v>
      </c>
    </row>
    <row r="42" spans="1:21" x14ac:dyDescent="0.25">
      <c r="A42" s="1" t="s">
        <v>113</v>
      </c>
      <c r="M42">
        <v>13997</v>
      </c>
      <c r="N42">
        <v>17729</v>
      </c>
      <c r="O42">
        <v>3595</v>
      </c>
      <c r="P42">
        <v>-57685</v>
      </c>
      <c r="Q42">
        <v>-54750</v>
      </c>
      <c r="R42" s="18">
        <v>-54750</v>
      </c>
      <c r="S42" s="18">
        <v>-54494</v>
      </c>
      <c r="T42" s="18">
        <v>-54494</v>
      </c>
      <c r="U42" s="18">
        <v>-54494</v>
      </c>
    </row>
    <row r="43" spans="1:21" x14ac:dyDescent="0.25">
      <c r="A43" s="1" t="s">
        <v>114</v>
      </c>
      <c r="N43">
        <v>15089</v>
      </c>
      <c r="O43">
        <v>2640</v>
      </c>
      <c r="P43">
        <v>-46622</v>
      </c>
      <c r="Q43">
        <v>-41468</v>
      </c>
      <c r="R43" s="18">
        <v>-47746</v>
      </c>
      <c r="S43" s="18">
        <v>-47463</v>
      </c>
      <c r="T43" s="18">
        <v>-47463</v>
      </c>
      <c r="U43" s="18">
        <v>-47463</v>
      </c>
    </row>
    <row r="44" spans="1:21" x14ac:dyDescent="0.25">
      <c r="A44" s="1" t="s">
        <v>115</v>
      </c>
      <c r="B44"/>
      <c r="C44"/>
      <c r="D44"/>
      <c r="E44"/>
      <c r="F44"/>
      <c r="G44"/>
      <c r="H44"/>
      <c r="I44"/>
      <c r="J44"/>
      <c r="K44"/>
      <c r="O44">
        <v>6689</v>
      </c>
      <c r="P44">
        <v>-31167</v>
      </c>
      <c r="Q44">
        <v>-12288</v>
      </c>
      <c r="R44">
        <v>-37113</v>
      </c>
      <c r="S44">
        <v>-43360</v>
      </c>
      <c r="T44">
        <v>-43360</v>
      </c>
      <c r="U44">
        <v>-43360</v>
      </c>
    </row>
    <row r="45" spans="1:21" x14ac:dyDescent="0.25">
      <c r="A45" s="1" t="s">
        <v>116</v>
      </c>
      <c r="B45"/>
      <c r="C45"/>
      <c r="D45"/>
      <c r="E45"/>
      <c r="F45"/>
      <c r="G45"/>
      <c r="H45"/>
      <c r="I45"/>
      <c r="J45"/>
      <c r="K45"/>
      <c r="P45">
        <v>-15901</v>
      </c>
      <c r="Q45">
        <v>3120</v>
      </c>
      <c r="R45">
        <v>1479</v>
      </c>
      <c r="S45">
        <v>1077</v>
      </c>
      <c r="T45">
        <v>-18834</v>
      </c>
      <c r="U45">
        <v>-18834</v>
      </c>
    </row>
    <row r="46" spans="1:21" x14ac:dyDescent="0.25">
      <c r="A46" s="1" t="s">
        <v>117</v>
      </c>
      <c r="B46"/>
      <c r="C46"/>
      <c r="D46"/>
      <c r="E46"/>
      <c r="F46"/>
      <c r="G46"/>
      <c r="H46"/>
      <c r="I46"/>
      <c r="J46"/>
      <c r="K46"/>
      <c r="Q46">
        <v>3257</v>
      </c>
      <c r="R46">
        <v>1864</v>
      </c>
      <c r="S46">
        <v>2165</v>
      </c>
      <c r="T46">
        <v>-46989</v>
      </c>
      <c r="U46">
        <v>-48456</v>
      </c>
    </row>
    <row r="47" spans="1:21" x14ac:dyDescent="0.25">
      <c r="A47" s="1" t="s">
        <v>118</v>
      </c>
      <c r="B47"/>
      <c r="C47"/>
      <c r="D47"/>
      <c r="E47"/>
      <c r="F47"/>
      <c r="G47"/>
      <c r="H47"/>
      <c r="I47"/>
      <c r="J47"/>
      <c r="K47"/>
      <c r="R47">
        <v>3108</v>
      </c>
      <c r="S47">
        <v>3325</v>
      </c>
      <c r="T47">
        <v>-33907</v>
      </c>
      <c r="U47">
        <v>-40362</v>
      </c>
    </row>
    <row r="48" spans="1:21" x14ac:dyDescent="0.25">
      <c r="A48" s="1" t="s">
        <v>119</v>
      </c>
      <c r="S48">
        <v>6408</v>
      </c>
      <c r="T48">
        <v>-24083</v>
      </c>
      <c r="U48">
        <v>-31239</v>
      </c>
    </row>
    <row r="49" spans="1:21" x14ac:dyDescent="0.25">
      <c r="A49" s="1" t="s">
        <v>120</v>
      </c>
      <c r="G49" s="16"/>
      <c r="T49">
        <v>-17668</v>
      </c>
      <c r="U49">
        <v>-20844</v>
      </c>
    </row>
    <row r="50" spans="1:21" x14ac:dyDescent="0.25">
      <c r="A50" s="1" t="s">
        <v>121</v>
      </c>
      <c r="G50" s="16"/>
      <c r="H50" s="16"/>
      <c r="U50">
        <v>-11480</v>
      </c>
    </row>
    <row r="51" spans="1:21" x14ac:dyDescent="0.25">
      <c r="G51" s="16"/>
    </row>
    <row r="52" spans="1:21" x14ac:dyDescent="0.25">
      <c r="G52" s="16"/>
    </row>
    <row r="53" spans="1:21" x14ac:dyDescent="0.25">
      <c r="L53" s="18"/>
    </row>
    <row r="54" spans="1:21" x14ac:dyDescent="0.25">
      <c r="L54" s="18"/>
      <c r="M5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00" zoomScalePageLayoutView="150"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2" max="2" width="9.140625" style="18" customWidth="1"/>
    <col min="3" max="3" width="9.140625" style="18"/>
    <col min="4" max="4" width="9.140625" style="18" customWidth="1"/>
    <col min="5" max="10" width="9.140625" style="18"/>
    <col min="11" max="11" width="0" style="18" hidden="1" customWidth="1"/>
    <col min="12" max="12" width="9.140625" style="18"/>
  </cols>
  <sheetData>
    <row r="1" spans="1:24" x14ac:dyDescent="0.25">
      <c r="A1" s="1" t="s">
        <v>0</v>
      </c>
      <c r="B1" s="1" t="s">
        <v>221</v>
      </c>
      <c r="C1" s="1" t="s">
        <v>222</v>
      </c>
      <c r="D1" s="2" t="s">
        <v>223</v>
      </c>
      <c r="E1" s="16" t="s">
        <v>156</v>
      </c>
      <c r="F1" s="16" t="s">
        <v>157</v>
      </c>
      <c r="G1" s="16" t="s">
        <v>137</v>
      </c>
      <c r="H1" s="16" t="s">
        <v>158</v>
      </c>
      <c r="I1" s="16" t="s">
        <v>159</v>
      </c>
      <c r="J1" s="16" t="s">
        <v>160</v>
      </c>
      <c r="K1" s="16" t="s">
        <v>161</v>
      </c>
      <c r="L1" s="18" t="s">
        <v>162</v>
      </c>
      <c r="M1" s="18" t="s">
        <v>163</v>
      </c>
      <c r="N1" s="18" t="s">
        <v>144</v>
      </c>
      <c r="O1" s="18" t="s">
        <v>164</v>
      </c>
      <c r="P1" t="s">
        <v>165</v>
      </c>
      <c r="Q1" t="s">
        <v>166</v>
      </c>
      <c r="R1" t="s">
        <v>167</v>
      </c>
      <c r="S1" t="s">
        <v>168</v>
      </c>
      <c r="T1" t="s">
        <v>169</v>
      </c>
      <c r="U1" t="s">
        <v>170</v>
      </c>
      <c r="V1" t="s">
        <v>171</v>
      </c>
      <c r="W1" t="s">
        <v>172</v>
      </c>
      <c r="X1" t="s">
        <v>173</v>
      </c>
    </row>
    <row r="2" spans="1:24" x14ac:dyDescent="0.25">
      <c r="A2" s="1" t="s">
        <v>65</v>
      </c>
      <c r="B2" s="1"/>
      <c r="C2" s="1"/>
      <c r="D2" s="2"/>
      <c r="E2" s="16"/>
      <c r="F2" s="16"/>
      <c r="G2" s="16"/>
      <c r="H2" s="16"/>
      <c r="I2" s="16"/>
      <c r="J2" s="16">
        <v>436</v>
      </c>
      <c r="K2" s="16"/>
      <c r="M2" s="18"/>
      <c r="N2" s="18"/>
      <c r="O2" s="18"/>
    </row>
    <row r="3" spans="1:24" x14ac:dyDescent="0.25">
      <c r="A3" s="1" t="s">
        <v>66</v>
      </c>
      <c r="B3" s="1"/>
      <c r="C3" s="1"/>
      <c r="D3" s="2"/>
      <c r="E3" s="16"/>
      <c r="F3" s="16"/>
      <c r="G3" s="16"/>
      <c r="H3" s="16"/>
      <c r="I3" s="16"/>
      <c r="J3" s="16">
        <v>502</v>
      </c>
      <c r="K3" s="16"/>
      <c r="M3" s="18"/>
      <c r="N3" s="18"/>
      <c r="O3" s="18"/>
    </row>
    <row r="4" spans="1:24" x14ac:dyDescent="0.25">
      <c r="A4" s="1" t="s">
        <v>67</v>
      </c>
      <c r="B4" s="1"/>
      <c r="C4" s="1"/>
      <c r="D4" s="2"/>
      <c r="E4" s="16"/>
      <c r="F4" s="16"/>
      <c r="G4" s="16"/>
      <c r="H4" s="16"/>
      <c r="I4" s="16"/>
      <c r="J4" s="16">
        <v>862</v>
      </c>
      <c r="K4" s="16"/>
      <c r="M4" s="18"/>
      <c r="N4" s="18"/>
      <c r="O4" s="18"/>
    </row>
    <row r="5" spans="1:24" x14ac:dyDescent="0.25">
      <c r="A5" s="1" t="s">
        <v>68</v>
      </c>
      <c r="B5" s="1"/>
      <c r="C5" s="1"/>
      <c r="D5" s="2"/>
      <c r="E5" s="16"/>
      <c r="F5" s="16"/>
      <c r="G5" s="16"/>
      <c r="H5" s="16"/>
      <c r="I5" s="16"/>
      <c r="J5" s="16">
        <v>830</v>
      </c>
      <c r="K5" s="16"/>
      <c r="M5" s="18"/>
      <c r="N5" s="18"/>
      <c r="O5" s="18"/>
    </row>
    <row r="6" spans="1:24" x14ac:dyDescent="0.25">
      <c r="A6" s="1" t="s">
        <v>69</v>
      </c>
      <c r="B6" s="1"/>
      <c r="C6" s="1"/>
      <c r="D6" s="2"/>
      <c r="E6" s="16"/>
      <c r="F6" s="16"/>
      <c r="G6" s="16"/>
      <c r="H6" s="16"/>
      <c r="I6" s="16"/>
      <c r="J6" s="16">
        <v>277</v>
      </c>
      <c r="K6" s="16"/>
      <c r="M6" s="18"/>
      <c r="N6" s="18"/>
      <c r="O6" s="18"/>
    </row>
    <row r="7" spans="1:24" x14ac:dyDescent="0.25">
      <c r="A7" s="1" t="s">
        <v>70</v>
      </c>
      <c r="B7" s="1"/>
      <c r="C7" s="1"/>
      <c r="D7" s="2"/>
      <c r="E7" s="16"/>
      <c r="F7" s="16"/>
      <c r="G7" s="16"/>
      <c r="H7" s="16"/>
      <c r="I7" s="16"/>
      <c r="J7" s="16">
        <v>263</v>
      </c>
      <c r="K7" s="16"/>
      <c r="M7" s="18"/>
      <c r="N7" s="18"/>
      <c r="O7" s="18"/>
    </row>
    <row r="8" spans="1:24" x14ac:dyDescent="0.25">
      <c r="A8" s="1" t="s">
        <v>71</v>
      </c>
      <c r="B8" s="1"/>
      <c r="C8" s="1"/>
      <c r="D8" s="2"/>
      <c r="E8" s="16"/>
      <c r="F8" s="16"/>
      <c r="G8" s="16"/>
      <c r="H8" s="16"/>
      <c r="I8" s="16"/>
      <c r="J8" s="16">
        <v>500</v>
      </c>
      <c r="K8" s="16"/>
      <c r="M8" s="18"/>
      <c r="N8" s="18"/>
      <c r="O8" s="18"/>
    </row>
    <row r="9" spans="1:24" x14ac:dyDescent="0.25">
      <c r="A9" s="1" t="s">
        <v>72</v>
      </c>
      <c r="B9" s="1"/>
      <c r="C9" s="1"/>
      <c r="D9" s="2"/>
      <c r="E9" s="16"/>
      <c r="F9" s="16"/>
      <c r="G9" s="16"/>
      <c r="H9" s="16"/>
      <c r="I9" s="16">
        <v>966</v>
      </c>
      <c r="J9" s="16">
        <v>966</v>
      </c>
      <c r="K9" s="16"/>
      <c r="M9" s="18"/>
      <c r="N9" s="18"/>
      <c r="O9" s="18"/>
    </row>
    <row r="10" spans="1:24" x14ac:dyDescent="0.25">
      <c r="A10" s="1" t="s">
        <v>73</v>
      </c>
      <c r="B10" s="1"/>
      <c r="C10" s="1"/>
      <c r="D10" s="2"/>
      <c r="E10" s="16"/>
      <c r="F10" s="16"/>
      <c r="G10" s="16"/>
      <c r="H10" s="16"/>
      <c r="I10" s="16">
        <v>824</v>
      </c>
      <c r="J10" s="16">
        <v>824</v>
      </c>
      <c r="K10" s="16">
        <v>824</v>
      </c>
      <c r="L10" s="16">
        <v>824</v>
      </c>
      <c r="M10" s="16">
        <v>824</v>
      </c>
      <c r="N10" s="18"/>
      <c r="O10" s="18"/>
      <c r="R10">
        <v>901</v>
      </c>
      <c r="S10">
        <v>901</v>
      </c>
      <c r="T10">
        <v>901</v>
      </c>
      <c r="U10">
        <v>901</v>
      </c>
      <c r="V10">
        <v>901</v>
      </c>
      <c r="W10">
        <v>901</v>
      </c>
      <c r="X10">
        <v>901</v>
      </c>
    </row>
    <row r="11" spans="1:24" x14ac:dyDescent="0.25">
      <c r="A11" s="1" t="s">
        <v>74</v>
      </c>
      <c r="B11" s="1"/>
      <c r="C11" s="1"/>
      <c r="D11" s="2"/>
      <c r="E11" s="16"/>
      <c r="F11" s="16"/>
      <c r="G11" s="16"/>
      <c r="H11" s="16"/>
      <c r="I11" s="16">
        <v>840</v>
      </c>
      <c r="J11" s="16">
        <v>840</v>
      </c>
      <c r="K11" s="16">
        <v>840</v>
      </c>
      <c r="L11" s="16">
        <v>840</v>
      </c>
      <c r="M11" s="16">
        <v>840</v>
      </c>
      <c r="N11" s="18"/>
      <c r="O11" s="16">
        <v>840</v>
      </c>
      <c r="R11">
        <v>886</v>
      </c>
      <c r="S11">
        <v>886</v>
      </c>
      <c r="T11">
        <v>886</v>
      </c>
      <c r="U11">
        <v>886</v>
      </c>
      <c r="V11">
        <v>886</v>
      </c>
      <c r="W11">
        <v>886</v>
      </c>
      <c r="X11">
        <v>886</v>
      </c>
    </row>
    <row r="12" spans="1:24" x14ac:dyDescent="0.25">
      <c r="A12" s="1" t="s">
        <v>75</v>
      </c>
      <c r="B12" s="1"/>
      <c r="C12" s="1"/>
      <c r="D12" s="2"/>
      <c r="E12" s="16"/>
      <c r="F12" s="16"/>
      <c r="G12" s="16"/>
      <c r="H12" s="16"/>
      <c r="I12" s="16">
        <v>294</v>
      </c>
      <c r="J12" s="16">
        <v>294</v>
      </c>
      <c r="K12" s="16">
        <v>294</v>
      </c>
      <c r="L12" s="16">
        <v>294</v>
      </c>
      <c r="M12" s="16">
        <v>294</v>
      </c>
      <c r="N12" s="18"/>
      <c r="O12" s="16">
        <v>294</v>
      </c>
      <c r="R12">
        <v>348</v>
      </c>
      <c r="S12">
        <v>348</v>
      </c>
      <c r="T12">
        <v>348</v>
      </c>
      <c r="U12">
        <v>348</v>
      </c>
      <c r="V12">
        <v>348</v>
      </c>
      <c r="W12">
        <v>348</v>
      </c>
      <c r="X12">
        <v>348</v>
      </c>
    </row>
    <row r="13" spans="1:24" x14ac:dyDescent="0.25">
      <c r="A13" s="1" t="s">
        <v>76</v>
      </c>
      <c r="B13" s="1"/>
      <c r="C13" s="1"/>
      <c r="D13" s="2"/>
      <c r="E13" s="16"/>
      <c r="F13" s="16"/>
      <c r="G13" s="16"/>
      <c r="H13" s="16"/>
      <c r="I13" s="16">
        <v>1061</v>
      </c>
      <c r="J13" s="16">
        <v>1061</v>
      </c>
      <c r="K13" s="16">
        <v>1061</v>
      </c>
      <c r="L13" s="16">
        <v>1061</v>
      </c>
      <c r="M13" s="16">
        <v>1061</v>
      </c>
      <c r="N13" s="18"/>
      <c r="O13" s="16">
        <v>1061</v>
      </c>
      <c r="P13" s="16">
        <v>1061</v>
      </c>
      <c r="R13" s="16">
        <v>1150</v>
      </c>
      <c r="S13" s="16">
        <v>1150</v>
      </c>
      <c r="T13" s="16">
        <v>1150</v>
      </c>
      <c r="U13" s="16">
        <v>1150</v>
      </c>
      <c r="V13" s="16">
        <v>1150</v>
      </c>
      <c r="W13" s="16">
        <v>1150</v>
      </c>
      <c r="X13" s="16">
        <v>1150</v>
      </c>
    </row>
    <row r="14" spans="1:24" x14ac:dyDescent="0.25">
      <c r="A14" s="1" t="s">
        <v>77</v>
      </c>
      <c r="B14" s="1"/>
      <c r="C14" s="1"/>
      <c r="D14" s="2"/>
      <c r="E14" s="16"/>
      <c r="F14" s="16"/>
      <c r="G14" s="16"/>
      <c r="H14" s="16"/>
      <c r="I14" s="16">
        <v>50</v>
      </c>
      <c r="J14" s="16">
        <v>50</v>
      </c>
      <c r="K14" s="16">
        <v>50</v>
      </c>
      <c r="L14" s="16">
        <v>50</v>
      </c>
      <c r="M14" s="16">
        <v>50</v>
      </c>
      <c r="N14" s="18"/>
      <c r="O14" s="16">
        <v>50</v>
      </c>
      <c r="P14" s="16">
        <v>50</v>
      </c>
      <c r="Q14" s="16">
        <v>50</v>
      </c>
      <c r="R14" s="16">
        <v>181</v>
      </c>
      <c r="S14" s="16">
        <v>181</v>
      </c>
      <c r="T14" s="16">
        <v>181</v>
      </c>
      <c r="U14" s="16">
        <v>181</v>
      </c>
      <c r="V14" s="16">
        <v>181</v>
      </c>
      <c r="W14" s="16">
        <v>181</v>
      </c>
      <c r="X14" s="16">
        <v>181</v>
      </c>
    </row>
    <row r="15" spans="1:24" x14ac:dyDescent="0.25">
      <c r="A15" s="1" t="s">
        <v>78</v>
      </c>
      <c r="B15" s="1"/>
      <c r="C15" s="1"/>
      <c r="D15" s="2"/>
      <c r="E15" s="16"/>
      <c r="F15" s="16"/>
      <c r="G15" s="16"/>
      <c r="H15" s="16"/>
      <c r="I15" s="16">
        <v>-1560</v>
      </c>
      <c r="J15" s="16">
        <v>-1560</v>
      </c>
      <c r="K15" s="16">
        <v>-1560</v>
      </c>
      <c r="L15" s="16">
        <v>-1560</v>
      </c>
      <c r="M15" s="16">
        <v>-1560</v>
      </c>
      <c r="N15" s="18"/>
      <c r="O15" s="16">
        <v>-1560</v>
      </c>
      <c r="P15" s="16">
        <v>-1560</v>
      </c>
      <c r="Q15" s="16">
        <v>-1560</v>
      </c>
      <c r="R15" s="16">
        <v>-1499</v>
      </c>
      <c r="S15" s="16">
        <v>-1499</v>
      </c>
      <c r="T15" s="16">
        <v>-1499</v>
      </c>
      <c r="U15" s="16">
        <v>-1499</v>
      </c>
      <c r="V15" s="16">
        <v>-1499</v>
      </c>
      <c r="W15" s="16">
        <v>-1499</v>
      </c>
      <c r="X15" s="16">
        <v>-1499</v>
      </c>
    </row>
    <row r="16" spans="1:24" x14ac:dyDescent="0.25">
      <c r="A16" s="1" t="s">
        <v>79</v>
      </c>
      <c r="B16" s="1"/>
      <c r="C16" s="1"/>
      <c r="D16" s="2"/>
      <c r="E16" s="16"/>
      <c r="F16" s="16"/>
      <c r="G16" s="16"/>
      <c r="H16" s="16"/>
      <c r="I16" s="16">
        <v>-1239</v>
      </c>
      <c r="J16" s="16">
        <v>-1239</v>
      </c>
      <c r="K16" s="16">
        <v>-1239</v>
      </c>
      <c r="L16" s="16">
        <v>-1239</v>
      </c>
      <c r="M16" s="16">
        <v>-1239</v>
      </c>
      <c r="N16" s="18"/>
      <c r="O16" s="16">
        <v>-1239</v>
      </c>
      <c r="P16" s="16">
        <v>-1239</v>
      </c>
      <c r="Q16" s="16">
        <v>-1239</v>
      </c>
      <c r="R16" s="16">
        <v>-1266</v>
      </c>
      <c r="S16" s="16">
        <v>-1266</v>
      </c>
      <c r="T16" s="16">
        <v>-1266</v>
      </c>
      <c r="U16" s="16">
        <v>-1266</v>
      </c>
      <c r="V16" s="16">
        <v>-1266</v>
      </c>
      <c r="W16" s="16">
        <v>-1266</v>
      </c>
      <c r="X16" s="16">
        <v>-1266</v>
      </c>
    </row>
    <row r="17" spans="1:24" x14ac:dyDescent="0.25">
      <c r="A17" s="1" t="s">
        <v>80</v>
      </c>
      <c r="B17" s="1"/>
      <c r="C17" s="1"/>
      <c r="D17" s="2"/>
      <c r="E17" s="16"/>
      <c r="F17" s="16"/>
      <c r="G17" s="16"/>
      <c r="H17" s="16"/>
      <c r="I17" s="16">
        <v>-1998</v>
      </c>
      <c r="J17" s="16">
        <v>-1998</v>
      </c>
      <c r="K17" s="16">
        <v>-1998</v>
      </c>
      <c r="L17" s="16">
        <v>-1998</v>
      </c>
      <c r="M17" s="16">
        <v>-1998</v>
      </c>
      <c r="N17" s="18"/>
      <c r="O17" s="16">
        <v>-1998</v>
      </c>
      <c r="P17" s="16">
        <v>-1998</v>
      </c>
      <c r="Q17" s="16">
        <v>-1998</v>
      </c>
      <c r="R17" s="16">
        <v>-2037</v>
      </c>
      <c r="S17" s="16">
        <v>-2037</v>
      </c>
      <c r="T17" s="16">
        <v>-2037</v>
      </c>
      <c r="U17" s="16">
        <v>-2037</v>
      </c>
      <c r="V17" s="16">
        <v>-2037</v>
      </c>
      <c r="W17" s="16">
        <v>-2037</v>
      </c>
      <c r="X17" s="16">
        <v>-2037</v>
      </c>
    </row>
    <row r="18" spans="1:24" x14ac:dyDescent="0.25">
      <c r="A18" s="1" t="s">
        <v>81</v>
      </c>
      <c r="B18" s="1"/>
      <c r="C18" s="1"/>
      <c r="D18" s="2"/>
      <c r="E18" s="16"/>
      <c r="F18" s="16"/>
      <c r="G18" s="16"/>
      <c r="H18" s="16"/>
      <c r="I18" s="16">
        <v>-2087</v>
      </c>
      <c r="J18" s="16">
        <v>-2087</v>
      </c>
      <c r="K18" s="16">
        <v>-2087</v>
      </c>
      <c r="L18" s="16">
        <v>-2087</v>
      </c>
      <c r="M18" s="16">
        <v>-2087</v>
      </c>
      <c r="N18" s="18"/>
      <c r="O18" s="16">
        <v>-2087</v>
      </c>
      <c r="P18" s="16">
        <v>-2087</v>
      </c>
      <c r="Q18" s="16">
        <v>-2087</v>
      </c>
      <c r="R18" s="16">
        <v>-2142</v>
      </c>
      <c r="S18" s="16">
        <v>-2142</v>
      </c>
      <c r="T18" s="16">
        <v>-2142</v>
      </c>
      <c r="U18" s="16">
        <v>-2142</v>
      </c>
      <c r="V18" s="16">
        <v>-2142</v>
      </c>
      <c r="W18" s="16">
        <v>-2142</v>
      </c>
      <c r="X18" s="16">
        <v>-2142</v>
      </c>
    </row>
    <row r="19" spans="1:24" x14ac:dyDescent="0.25">
      <c r="A19" s="1" t="s">
        <v>82</v>
      </c>
      <c r="B19" s="1"/>
      <c r="C19" s="1"/>
      <c r="D19" s="2"/>
      <c r="E19" s="16"/>
      <c r="F19" s="16"/>
      <c r="G19" s="16"/>
      <c r="H19" s="16"/>
      <c r="I19" s="16">
        <v>-1261</v>
      </c>
      <c r="J19" s="16">
        <v>-1261</v>
      </c>
      <c r="K19" s="16">
        <v>-1261</v>
      </c>
      <c r="L19" s="16">
        <v>-1261</v>
      </c>
      <c r="M19" s="16">
        <v>-1261</v>
      </c>
      <c r="N19" s="18"/>
      <c r="O19" s="16">
        <v>-1261</v>
      </c>
      <c r="P19" s="16">
        <v>-1261</v>
      </c>
      <c r="Q19" s="16">
        <v>-1261</v>
      </c>
      <c r="R19" s="16">
        <v>-1322</v>
      </c>
      <c r="S19" s="16">
        <v>-1322</v>
      </c>
      <c r="T19" s="16">
        <v>-1322</v>
      </c>
      <c r="U19" s="16">
        <v>-1322</v>
      </c>
      <c r="V19" s="16">
        <v>-1322</v>
      </c>
      <c r="W19" s="16">
        <v>-1322</v>
      </c>
      <c r="X19" s="16">
        <v>-1322</v>
      </c>
    </row>
    <row r="20" spans="1:24" x14ac:dyDescent="0.25">
      <c r="A20" s="1" t="s">
        <v>83</v>
      </c>
      <c r="B20" s="1"/>
      <c r="C20" s="1"/>
      <c r="D20" s="2"/>
      <c r="E20" s="16"/>
      <c r="F20" s="16"/>
      <c r="G20" s="16"/>
      <c r="H20" s="16"/>
      <c r="I20" s="16">
        <v>-112</v>
      </c>
      <c r="J20" s="16">
        <v>-112</v>
      </c>
      <c r="K20" s="16">
        <v>-112</v>
      </c>
      <c r="L20" s="16">
        <v>-112</v>
      </c>
      <c r="M20" s="16">
        <v>-112</v>
      </c>
      <c r="N20" s="18"/>
      <c r="O20" s="16">
        <v>-112</v>
      </c>
      <c r="P20" s="16">
        <v>-112</v>
      </c>
      <c r="Q20" s="16">
        <v>-112</v>
      </c>
      <c r="R20" s="16">
        <v>-184</v>
      </c>
      <c r="S20" s="16">
        <v>-184</v>
      </c>
      <c r="T20" s="16">
        <v>-184</v>
      </c>
      <c r="U20" s="16">
        <v>-184</v>
      </c>
      <c r="V20" s="16">
        <v>-184</v>
      </c>
      <c r="W20" s="16">
        <v>-184</v>
      </c>
      <c r="X20" s="16">
        <v>-184</v>
      </c>
    </row>
    <row r="21" spans="1:24" x14ac:dyDescent="0.25">
      <c r="A21" s="1" t="s">
        <v>84</v>
      </c>
      <c r="B21" s="1"/>
      <c r="C21" s="1"/>
      <c r="D21" s="2"/>
      <c r="E21" s="16"/>
      <c r="F21" s="16"/>
      <c r="G21" s="16"/>
      <c r="H21" s="16"/>
      <c r="I21" s="16">
        <v>437</v>
      </c>
      <c r="J21" s="16">
        <v>437</v>
      </c>
      <c r="K21" s="16">
        <v>437</v>
      </c>
      <c r="L21" s="16">
        <v>437</v>
      </c>
      <c r="M21" s="16">
        <v>437</v>
      </c>
      <c r="N21" s="18"/>
      <c r="O21" s="16">
        <v>437</v>
      </c>
      <c r="P21" s="16">
        <v>437</v>
      </c>
      <c r="Q21" s="16">
        <v>437</v>
      </c>
      <c r="R21" s="16">
        <v>348</v>
      </c>
      <c r="S21" s="16">
        <v>348</v>
      </c>
      <c r="T21" s="16">
        <v>348</v>
      </c>
      <c r="U21" s="16">
        <v>348</v>
      </c>
      <c r="V21" s="16">
        <v>348</v>
      </c>
      <c r="W21" s="16">
        <v>348</v>
      </c>
      <c r="X21" s="16">
        <v>348</v>
      </c>
    </row>
    <row r="22" spans="1:24" x14ac:dyDescent="0.25">
      <c r="A22" s="1" t="s">
        <v>85</v>
      </c>
      <c r="B22" s="1"/>
      <c r="C22" s="1"/>
      <c r="D22" s="2"/>
      <c r="E22" s="16"/>
      <c r="F22" s="16"/>
      <c r="G22" s="16"/>
      <c r="H22" s="16"/>
      <c r="I22" s="16">
        <v>-3232</v>
      </c>
      <c r="J22" s="16">
        <v>-3232</v>
      </c>
      <c r="K22" s="16">
        <v>-3232</v>
      </c>
      <c r="L22" s="16">
        <v>-3232</v>
      </c>
      <c r="M22" s="16">
        <v>-3232</v>
      </c>
      <c r="N22" s="18"/>
      <c r="O22" s="16">
        <v>-3232</v>
      </c>
      <c r="P22" s="16">
        <v>-3232</v>
      </c>
      <c r="Q22" s="16">
        <v>-3232</v>
      </c>
      <c r="R22" s="16">
        <v>-3348</v>
      </c>
      <c r="S22" s="16">
        <v>-3348</v>
      </c>
      <c r="T22" s="16">
        <v>-3348</v>
      </c>
      <c r="U22" s="16">
        <v>-3348</v>
      </c>
      <c r="V22" s="16">
        <v>-3348</v>
      </c>
      <c r="W22" s="16">
        <v>-3348</v>
      </c>
      <c r="X22" s="16">
        <v>-3348</v>
      </c>
    </row>
    <row r="23" spans="1:24" x14ac:dyDescent="0.25">
      <c r="A23" s="1" t="s">
        <v>86</v>
      </c>
      <c r="B23" s="1"/>
      <c r="C23" s="1"/>
      <c r="D23" s="2"/>
      <c r="E23" s="16"/>
      <c r="F23" s="16"/>
      <c r="G23" s="16"/>
      <c r="H23" s="16"/>
      <c r="I23" s="16">
        <v>-6864</v>
      </c>
      <c r="J23" s="16">
        <v>-6864</v>
      </c>
      <c r="K23" s="16">
        <v>-6864</v>
      </c>
      <c r="L23" s="16">
        <v>-6864</v>
      </c>
      <c r="M23" s="16">
        <v>-6864</v>
      </c>
      <c r="N23" s="18"/>
      <c r="O23" s="16">
        <v>-6864</v>
      </c>
      <c r="P23" s="16">
        <v>-6864</v>
      </c>
      <c r="Q23" s="16">
        <v>-6864</v>
      </c>
      <c r="R23" s="16">
        <v>-7008</v>
      </c>
      <c r="S23" s="16">
        <v>-7008</v>
      </c>
      <c r="T23" s="16">
        <v>-7008</v>
      </c>
      <c r="U23" s="16">
        <v>-7008</v>
      </c>
      <c r="V23" s="16">
        <v>-7008</v>
      </c>
      <c r="W23" s="16">
        <v>-7008</v>
      </c>
      <c r="X23" s="16">
        <v>-7008</v>
      </c>
    </row>
    <row r="24" spans="1:24" x14ac:dyDescent="0.25">
      <c r="A24" s="1" t="s">
        <v>87</v>
      </c>
      <c r="B24" s="1"/>
      <c r="C24" s="1"/>
      <c r="D24" s="2"/>
      <c r="E24" s="16"/>
      <c r="F24" s="16"/>
      <c r="G24" s="16"/>
      <c r="H24" s="16"/>
      <c r="I24" s="16">
        <v>-5881</v>
      </c>
      <c r="J24" s="16">
        <v>-5881</v>
      </c>
      <c r="K24" s="16">
        <v>-5881</v>
      </c>
      <c r="L24" s="16">
        <v>-5881</v>
      </c>
      <c r="M24" s="16">
        <v>-5881</v>
      </c>
      <c r="N24" s="18"/>
      <c r="O24" s="16">
        <v>-5881</v>
      </c>
      <c r="P24" s="16">
        <v>-5881</v>
      </c>
      <c r="Q24" s="16">
        <v>-5881</v>
      </c>
      <c r="R24" s="16">
        <v>-6037</v>
      </c>
      <c r="S24" s="16">
        <v>-6037</v>
      </c>
      <c r="T24" s="16">
        <v>-6037</v>
      </c>
      <c r="U24" s="16">
        <v>-6037</v>
      </c>
      <c r="V24" s="16">
        <v>-6037</v>
      </c>
      <c r="W24" s="16">
        <v>-6037</v>
      </c>
      <c r="X24" s="16">
        <v>-6037</v>
      </c>
    </row>
    <row r="25" spans="1:24" x14ac:dyDescent="0.25">
      <c r="A25" s="1" t="s">
        <v>88</v>
      </c>
      <c r="B25" s="1"/>
      <c r="C25" s="1"/>
      <c r="D25" s="2"/>
      <c r="E25" s="16"/>
      <c r="F25" s="16"/>
      <c r="G25" s="16"/>
      <c r="H25" s="16"/>
      <c r="I25" s="16">
        <v>-4993</v>
      </c>
      <c r="J25" s="16">
        <v>-4993</v>
      </c>
      <c r="K25" s="16">
        <v>-4993</v>
      </c>
      <c r="L25" s="16">
        <v>-4993</v>
      </c>
      <c r="M25" s="16">
        <v>-4993</v>
      </c>
      <c r="N25" s="18"/>
      <c r="O25" s="16">
        <v>-4993</v>
      </c>
      <c r="P25" s="16">
        <v>-4993</v>
      </c>
      <c r="Q25" s="16">
        <v>-4993</v>
      </c>
      <c r="R25" s="16">
        <v>-5122</v>
      </c>
      <c r="S25" s="16">
        <v>-5122</v>
      </c>
      <c r="T25" s="16">
        <v>-5122</v>
      </c>
      <c r="U25" s="16">
        <v>-5122</v>
      </c>
      <c r="V25" s="16">
        <v>-5122</v>
      </c>
      <c r="W25" s="16">
        <v>-5122</v>
      </c>
      <c r="X25" s="16">
        <v>-5122</v>
      </c>
    </row>
    <row r="26" spans="1:24" x14ac:dyDescent="0.25">
      <c r="A26" s="1" t="s">
        <v>89</v>
      </c>
      <c r="B26" s="1"/>
      <c r="C26" s="1"/>
      <c r="D26" s="2"/>
      <c r="E26" s="16"/>
      <c r="F26" s="16"/>
      <c r="G26" s="16"/>
      <c r="H26" s="16"/>
      <c r="I26" s="16">
        <v>-2247</v>
      </c>
      <c r="J26" s="16">
        <v>-2247</v>
      </c>
      <c r="K26" s="16">
        <v>-2247</v>
      </c>
      <c r="L26" s="16">
        <v>-2247</v>
      </c>
      <c r="M26" s="16">
        <v>-2247</v>
      </c>
      <c r="N26" s="18"/>
      <c r="O26" s="16">
        <v>-2247</v>
      </c>
      <c r="P26" s="16">
        <v>-2247</v>
      </c>
      <c r="Q26" s="16">
        <v>-2247</v>
      </c>
      <c r="R26" s="16">
        <v>-2434</v>
      </c>
      <c r="S26" s="16">
        <v>-2434</v>
      </c>
      <c r="T26" s="16">
        <v>-2434</v>
      </c>
      <c r="U26" s="16">
        <v>-2434</v>
      </c>
      <c r="V26" s="16">
        <v>-2434</v>
      </c>
      <c r="W26" s="16">
        <v>-2434</v>
      </c>
      <c r="X26" s="16">
        <v>-2434</v>
      </c>
    </row>
    <row r="27" spans="1:24" x14ac:dyDescent="0.25">
      <c r="A27" s="1" t="s">
        <v>90</v>
      </c>
      <c r="B27" s="1"/>
      <c r="C27" s="1"/>
      <c r="D27" s="2"/>
      <c r="E27" s="16"/>
      <c r="F27" s="16"/>
      <c r="G27" s="16"/>
      <c r="H27" s="16"/>
      <c r="I27" s="16">
        <v>1777</v>
      </c>
      <c r="J27" s="16">
        <v>1777</v>
      </c>
      <c r="K27" s="16">
        <v>1777</v>
      </c>
      <c r="L27" s="16">
        <v>1777</v>
      </c>
      <c r="M27" s="16">
        <v>1777</v>
      </c>
      <c r="N27" s="18"/>
      <c r="O27" s="16">
        <v>1777</v>
      </c>
      <c r="P27" s="16">
        <v>1777</v>
      </c>
      <c r="Q27" s="16">
        <v>1777</v>
      </c>
      <c r="R27" s="16">
        <v>1452</v>
      </c>
      <c r="S27" s="16">
        <v>1452</v>
      </c>
      <c r="T27" s="16">
        <v>1452</v>
      </c>
      <c r="U27" s="16">
        <v>1452</v>
      </c>
      <c r="V27" s="16">
        <v>1452</v>
      </c>
      <c r="W27" s="16">
        <v>1452</v>
      </c>
      <c r="X27" s="16">
        <v>1452</v>
      </c>
    </row>
    <row r="28" spans="1:24" x14ac:dyDescent="0.25">
      <c r="A28" s="1" t="s">
        <v>91</v>
      </c>
      <c r="B28" s="1"/>
      <c r="C28" s="1"/>
      <c r="D28" s="2"/>
      <c r="E28" s="16"/>
      <c r="F28" s="16"/>
      <c r="G28" s="16"/>
      <c r="H28" s="16"/>
      <c r="I28" s="16">
        <v>6167</v>
      </c>
      <c r="J28" s="16">
        <v>6167</v>
      </c>
      <c r="K28" s="16">
        <v>6167</v>
      </c>
      <c r="L28" s="16">
        <v>6167</v>
      </c>
      <c r="M28" s="16">
        <v>6167</v>
      </c>
      <c r="N28" s="18"/>
      <c r="O28" s="16">
        <v>6167</v>
      </c>
      <c r="P28" s="16">
        <v>6167</v>
      </c>
      <c r="Q28" s="16">
        <v>6167</v>
      </c>
      <c r="R28" s="16">
        <v>5421</v>
      </c>
      <c r="S28" s="16">
        <v>5421</v>
      </c>
      <c r="T28" s="16">
        <v>5421</v>
      </c>
      <c r="U28" s="16">
        <v>5421</v>
      </c>
      <c r="V28" s="16">
        <v>5421</v>
      </c>
      <c r="W28" s="16">
        <v>5421</v>
      </c>
      <c r="X28" s="16">
        <v>5421</v>
      </c>
    </row>
    <row r="29" spans="1:24" x14ac:dyDescent="0.25">
      <c r="A29" s="1" t="s">
        <v>92</v>
      </c>
      <c r="B29" s="1"/>
      <c r="C29" s="1"/>
      <c r="D29" s="2"/>
      <c r="E29" s="16"/>
      <c r="F29" s="16"/>
      <c r="G29" s="16"/>
      <c r="H29" s="16"/>
      <c r="I29" s="16">
        <v>6635</v>
      </c>
      <c r="J29" s="16">
        <v>6635</v>
      </c>
      <c r="K29" s="16">
        <v>6635</v>
      </c>
      <c r="L29" s="16">
        <v>6635</v>
      </c>
      <c r="M29" s="16">
        <v>6635</v>
      </c>
      <c r="N29" s="18"/>
      <c r="O29" s="16">
        <v>6635</v>
      </c>
      <c r="P29" s="16">
        <v>6635</v>
      </c>
      <c r="Q29" s="16">
        <v>6635</v>
      </c>
      <c r="R29" s="16">
        <v>5942</v>
      </c>
      <c r="S29" s="16">
        <v>5942</v>
      </c>
      <c r="T29" s="16">
        <v>5942</v>
      </c>
      <c r="U29" s="16">
        <v>5942</v>
      </c>
      <c r="V29" s="16">
        <v>5942</v>
      </c>
      <c r="W29" s="16">
        <v>5942</v>
      </c>
      <c r="X29" s="16">
        <v>5942</v>
      </c>
    </row>
    <row r="30" spans="1:24" x14ac:dyDescent="0.25">
      <c r="A30" s="1" t="s">
        <v>93</v>
      </c>
      <c r="B30" s="1"/>
      <c r="C30" s="1"/>
      <c r="D30" s="2"/>
      <c r="E30" s="16"/>
      <c r="F30" s="16"/>
      <c r="G30" s="16"/>
      <c r="H30" s="16"/>
      <c r="I30" s="16">
        <v>372</v>
      </c>
      <c r="J30" s="16">
        <v>372</v>
      </c>
      <c r="K30" s="16">
        <v>372</v>
      </c>
      <c r="L30" s="16">
        <v>372</v>
      </c>
      <c r="M30" s="16">
        <v>372</v>
      </c>
      <c r="N30" s="18"/>
      <c r="O30" s="16">
        <v>372</v>
      </c>
      <c r="P30" s="16">
        <v>372</v>
      </c>
      <c r="Q30" s="16">
        <v>372</v>
      </c>
      <c r="R30" s="16">
        <v>-438</v>
      </c>
      <c r="S30" s="16">
        <v>-438</v>
      </c>
      <c r="T30" s="16">
        <v>-438</v>
      </c>
      <c r="U30" s="16">
        <v>-438</v>
      </c>
      <c r="V30" s="16">
        <v>-438</v>
      </c>
      <c r="W30" s="16">
        <v>-438</v>
      </c>
      <c r="X30" s="16">
        <v>-438</v>
      </c>
    </row>
    <row r="31" spans="1:24" x14ac:dyDescent="0.25">
      <c r="A31" s="1" t="s">
        <v>94</v>
      </c>
      <c r="B31" s="1"/>
      <c r="C31" s="1"/>
      <c r="D31" s="2"/>
      <c r="E31" s="16"/>
      <c r="F31" s="16"/>
      <c r="G31" s="16"/>
      <c r="H31" s="16"/>
      <c r="I31" s="16">
        <v>-11585</v>
      </c>
      <c r="J31" s="16">
        <v>-11585</v>
      </c>
      <c r="K31" s="16">
        <v>-11585</v>
      </c>
      <c r="L31" s="16">
        <v>-11585</v>
      </c>
      <c r="M31" s="16">
        <v>-11585</v>
      </c>
      <c r="N31" s="18"/>
      <c r="O31" s="16">
        <v>-11585</v>
      </c>
      <c r="P31" s="16">
        <v>-11585</v>
      </c>
      <c r="Q31" s="16">
        <v>-11585</v>
      </c>
      <c r="R31" s="16">
        <v>-12631</v>
      </c>
      <c r="S31" s="16">
        <v>-12631</v>
      </c>
      <c r="T31" s="16">
        <v>-12631</v>
      </c>
      <c r="U31" s="16">
        <v>-12631</v>
      </c>
      <c r="V31" s="16">
        <v>-12631</v>
      </c>
      <c r="W31" s="16">
        <v>-12631</v>
      </c>
      <c r="X31" s="16">
        <v>-12631</v>
      </c>
    </row>
    <row r="32" spans="1:24" x14ac:dyDescent="0.25">
      <c r="A32" s="1" t="s">
        <v>95</v>
      </c>
      <c r="B32" s="1">
        <v>-14571</v>
      </c>
      <c r="C32" s="1"/>
      <c r="D32" s="2"/>
      <c r="E32" s="16"/>
      <c r="F32" s="16"/>
      <c r="G32" s="16"/>
      <c r="H32" s="16"/>
      <c r="I32" s="16">
        <v>-17036</v>
      </c>
      <c r="J32" s="16">
        <v>-17036</v>
      </c>
      <c r="K32" s="16">
        <v>-17036</v>
      </c>
      <c r="L32" s="16">
        <v>-17036</v>
      </c>
      <c r="M32" s="16">
        <v>-17036</v>
      </c>
      <c r="N32" s="18"/>
      <c r="O32" s="16">
        <v>-17036</v>
      </c>
      <c r="P32" s="16">
        <v>-17036</v>
      </c>
      <c r="Q32" s="16">
        <v>-17036</v>
      </c>
      <c r="R32" s="16">
        <v>-18118</v>
      </c>
      <c r="S32" s="16">
        <v>-18118</v>
      </c>
      <c r="T32" s="16">
        <v>-18118</v>
      </c>
      <c r="U32" s="16">
        <v>-18118</v>
      </c>
      <c r="V32" s="16">
        <v>-18118</v>
      </c>
      <c r="W32" s="16">
        <v>-18118</v>
      </c>
      <c r="X32" s="16">
        <v>-18118</v>
      </c>
    </row>
    <row r="33" spans="1:24" x14ac:dyDescent="0.25">
      <c r="A33" s="1" t="s">
        <v>96</v>
      </c>
      <c r="B33" s="1">
        <v>-13666</v>
      </c>
      <c r="C33" s="1">
        <v>-13666.5</v>
      </c>
      <c r="D33" s="2"/>
      <c r="E33" s="16"/>
      <c r="F33" s="16"/>
      <c r="G33" s="16"/>
      <c r="H33" s="16"/>
      <c r="I33" s="16">
        <v>-17110</v>
      </c>
      <c r="J33" s="16">
        <v>-17110</v>
      </c>
      <c r="K33" s="16">
        <v>-17110</v>
      </c>
      <c r="L33" s="16">
        <v>-17110</v>
      </c>
      <c r="M33" s="16">
        <v>-17110</v>
      </c>
      <c r="N33" s="18"/>
      <c r="O33" s="16">
        <v>-17110</v>
      </c>
      <c r="P33" s="16">
        <v>-17110</v>
      </c>
      <c r="Q33" s="16">
        <v>-17110</v>
      </c>
      <c r="R33" s="16">
        <v>-18185</v>
      </c>
      <c r="S33" s="16">
        <v>-18185</v>
      </c>
      <c r="T33" s="16">
        <v>-18185</v>
      </c>
      <c r="U33" s="16">
        <v>-18185</v>
      </c>
      <c r="V33" s="16">
        <v>-18185</v>
      </c>
      <c r="W33" s="16">
        <v>-18185</v>
      </c>
      <c r="X33" s="16">
        <v>-18185</v>
      </c>
    </row>
    <row r="34" spans="1:24" x14ac:dyDescent="0.25">
      <c r="A34" s="1" t="s">
        <v>97</v>
      </c>
      <c r="B34" s="1"/>
      <c r="C34" s="1">
        <v>-11626.7</v>
      </c>
      <c r="D34" s="2"/>
      <c r="E34" s="16"/>
      <c r="F34" s="16"/>
      <c r="G34" s="16"/>
      <c r="H34" s="16"/>
      <c r="I34" s="16">
        <v>-13181</v>
      </c>
      <c r="J34" s="16">
        <v>-13181</v>
      </c>
      <c r="K34" s="16">
        <v>-13181</v>
      </c>
      <c r="L34" s="16">
        <v>-13181</v>
      </c>
      <c r="M34" s="16">
        <v>-13181</v>
      </c>
      <c r="N34" s="18"/>
      <c r="O34" s="16">
        <v>-13181</v>
      </c>
      <c r="P34" s="16">
        <v>-13181</v>
      </c>
      <c r="Q34" s="16">
        <v>-13181</v>
      </c>
      <c r="R34" s="16">
        <v>-14160</v>
      </c>
      <c r="S34" s="16">
        <v>-14160</v>
      </c>
      <c r="T34" s="16">
        <v>-14160</v>
      </c>
      <c r="U34" s="16">
        <v>-14160</v>
      </c>
      <c r="V34" s="16">
        <v>-14160</v>
      </c>
      <c r="W34" s="16">
        <v>-14160</v>
      </c>
      <c r="X34" s="16">
        <v>-14160</v>
      </c>
    </row>
    <row r="35" spans="1:24" x14ac:dyDescent="0.25">
      <c r="A35" s="1" t="s">
        <v>99</v>
      </c>
      <c r="B35" s="1"/>
      <c r="C35" s="1"/>
      <c r="D35" s="2"/>
      <c r="E35" s="16">
        <v>-10318</v>
      </c>
      <c r="F35" s="16"/>
      <c r="G35" s="16"/>
      <c r="H35" s="16"/>
      <c r="I35" s="16">
        <v>-10077</v>
      </c>
      <c r="J35" s="16">
        <v>-10077</v>
      </c>
      <c r="K35" s="16">
        <v>-10077</v>
      </c>
      <c r="L35" s="16">
        <v>-10077</v>
      </c>
      <c r="M35" s="16">
        <v>-10077</v>
      </c>
      <c r="N35" s="18"/>
      <c r="O35" s="16">
        <v>-10077</v>
      </c>
      <c r="P35" s="16">
        <v>-10077</v>
      </c>
      <c r="Q35" s="16">
        <v>-10077</v>
      </c>
      <c r="R35" s="16">
        <v>-11109</v>
      </c>
      <c r="S35" s="16">
        <v>-11109</v>
      </c>
      <c r="T35" s="16">
        <v>-11109</v>
      </c>
      <c r="U35" s="16">
        <v>-11109</v>
      </c>
      <c r="V35" s="16">
        <v>-11109</v>
      </c>
      <c r="W35" s="16">
        <v>-11109</v>
      </c>
      <c r="X35" s="16">
        <v>-11109</v>
      </c>
    </row>
    <row r="36" spans="1:24" x14ac:dyDescent="0.25">
      <c r="A36" s="1" t="s">
        <v>100</v>
      </c>
      <c r="B36" s="1"/>
      <c r="C36" s="1"/>
      <c r="D36" s="2"/>
      <c r="E36">
        <v>-4934</v>
      </c>
      <c r="F36">
        <v>-4897</v>
      </c>
      <c r="G36"/>
      <c r="H36"/>
      <c r="I36" s="16">
        <v>-5281</v>
      </c>
      <c r="J36" s="16">
        <v>-5281</v>
      </c>
      <c r="K36" s="16">
        <v>-5281</v>
      </c>
      <c r="L36" s="16">
        <v>-5281</v>
      </c>
      <c r="M36" s="16">
        <v>-5281</v>
      </c>
      <c r="O36" s="16">
        <v>-5281</v>
      </c>
      <c r="P36" s="16">
        <v>-5281</v>
      </c>
      <c r="Q36" s="16">
        <v>-5281</v>
      </c>
      <c r="R36" s="16">
        <v>-6099</v>
      </c>
      <c r="S36" s="16">
        <v>-6099</v>
      </c>
      <c r="T36" s="16">
        <v>-6099</v>
      </c>
      <c r="U36" s="16">
        <v>-6099</v>
      </c>
      <c r="V36" s="16">
        <v>-6099</v>
      </c>
      <c r="W36" s="16">
        <v>-6099</v>
      </c>
      <c r="X36" s="16">
        <v>-6099</v>
      </c>
    </row>
    <row r="37" spans="1:24" x14ac:dyDescent="0.25">
      <c r="A37" s="1" t="s">
        <v>101</v>
      </c>
      <c r="B37" s="1"/>
      <c r="C37" s="1"/>
      <c r="D37" s="2"/>
      <c r="E37"/>
      <c r="F37">
        <v>1163</v>
      </c>
      <c r="G37"/>
      <c r="H37">
        <v>1291</v>
      </c>
      <c r="I37" s="16">
        <v>1171</v>
      </c>
      <c r="J37" s="16">
        <v>1171</v>
      </c>
      <c r="K37" s="16">
        <v>1171</v>
      </c>
      <c r="L37" s="16">
        <v>1171</v>
      </c>
      <c r="M37" s="16">
        <v>1171</v>
      </c>
      <c r="O37" s="16">
        <v>1171</v>
      </c>
      <c r="P37" s="16">
        <v>1171</v>
      </c>
      <c r="Q37" s="16">
        <v>1171</v>
      </c>
      <c r="R37" s="16">
        <v>149</v>
      </c>
      <c r="S37" s="16">
        <v>149</v>
      </c>
      <c r="T37" s="16">
        <v>149</v>
      </c>
      <c r="U37" s="16">
        <v>149</v>
      </c>
      <c r="V37" s="16">
        <v>149</v>
      </c>
      <c r="W37" s="16">
        <v>149</v>
      </c>
      <c r="X37" s="16">
        <v>149</v>
      </c>
    </row>
    <row r="38" spans="1:24" x14ac:dyDescent="0.25">
      <c r="A38" s="1" t="s">
        <v>102</v>
      </c>
      <c r="B38" s="1"/>
      <c r="C38" s="1"/>
      <c r="D38" s="2"/>
      <c r="E38"/>
      <c r="F38"/>
      <c r="G38"/>
      <c r="H38">
        <v>4190</v>
      </c>
      <c r="I38">
        <v>4190</v>
      </c>
      <c r="J38">
        <v>4190</v>
      </c>
      <c r="K38">
        <v>4190</v>
      </c>
      <c r="L38">
        <v>4190</v>
      </c>
      <c r="M38">
        <v>4190</v>
      </c>
      <c r="O38">
        <v>4190</v>
      </c>
      <c r="P38">
        <v>4190</v>
      </c>
      <c r="Q38">
        <v>4190</v>
      </c>
      <c r="R38" s="16">
        <v>3934</v>
      </c>
      <c r="S38">
        <v>3889</v>
      </c>
      <c r="T38">
        <v>3889</v>
      </c>
      <c r="U38">
        <v>3889</v>
      </c>
      <c r="V38">
        <v>3889</v>
      </c>
      <c r="W38">
        <v>3889</v>
      </c>
      <c r="X38">
        <v>3889</v>
      </c>
    </row>
    <row r="39" spans="1:24" x14ac:dyDescent="0.25">
      <c r="A39" s="1" t="s">
        <v>103</v>
      </c>
      <c r="B39" s="1"/>
      <c r="C39" s="1"/>
      <c r="D39" s="2"/>
      <c r="E39"/>
      <c r="F39"/>
      <c r="G39"/>
      <c r="H39"/>
      <c r="I39">
        <v>12671</v>
      </c>
      <c r="J39">
        <v>12671</v>
      </c>
      <c r="K39">
        <v>12671</v>
      </c>
      <c r="L39">
        <v>12671</v>
      </c>
      <c r="M39">
        <v>12671</v>
      </c>
      <c r="O39">
        <v>12671</v>
      </c>
      <c r="P39">
        <v>12671</v>
      </c>
      <c r="Q39">
        <v>12671</v>
      </c>
      <c r="R39" s="16">
        <v>13059</v>
      </c>
      <c r="S39">
        <v>13007</v>
      </c>
      <c r="T39">
        <v>13007</v>
      </c>
      <c r="U39">
        <v>13007</v>
      </c>
      <c r="V39">
        <v>13007</v>
      </c>
      <c r="W39">
        <v>13007</v>
      </c>
      <c r="X39">
        <v>13007</v>
      </c>
    </row>
    <row r="40" spans="1:24" x14ac:dyDescent="0.25">
      <c r="A40" s="1" t="s">
        <v>104</v>
      </c>
      <c r="B40" s="1"/>
      <c r="C40" s="1"/>
      <c r="D40" s="2"/>
      <c r="E40"/>
      <c r="F40"/>
      <c r="G40"/>
      <c r="H40"/>
      <c r="I40"/>
      <c r="J40">
        <v>5625</v>
      </c>
      <c r="K40">
        <v>5625</v>
      </c>
      <c r="L40">
        <v>5625</v>
      </c>
      <c r="M40">
        <v>5625</v>
      </c>
      <c r="O40">
        <v>5625</v>
      </c>
      <c r="P40">
        <v>5625</v>
      </c>
      <c r="Q40">
        <v>5625</v>
      </c>
      <c r="R40" s="16">
        <v>5970</v>
      </c>
      <c r="S40">
        <v>5872</v>
      </c>
      <c r="T40">
        <v>5872</v>
      </c>
      <c r="U40">
        <v>5872</v>
      </c>
      <c r="V40">
        <v>5872</v>
      </c>
      <c r="W40">
        <v>5872</v>
      </c>
      <c r="X40">
        <v>5872</v>
      </c>
    </row>
    <row r="41" spans="1:24" x14ac:dyDescent="0.25">
      <c r="A41" s="1" t="s">
        <v>105</v>
      </c>
      <c r="B41" s="1"/>
      <c r="C41" s="1"/>
      <c r="D41" s="2"/>
      <c r="E41"/>
      <c r="F41"/>
      <c r="G41"/>
      <c r="H41"/>
      <c r="I41"/>
      <c r="J41"/>
      <c r="K41">
        <v>-1259</v>
      </c>
      <c r="L41">
        <v>-1259</v>
      </c>
      <c r="M41">
        <v>-1259</v>
      </c>
      <c r="O41">
        <v>-1259</v>
      </c>
      <c r="P41">
        <v>-1259</v>
      </c>
      <c r="Q41">
        <v>-1259</v>
      </c>
      <c r="R41" s="16">
        <v>-983</v>
      </c>
      <c r="S41">
        <v>-1067</v>
      </c>
      <c r="T41">
        <v>-1067</v>
      </c>
      <c r="U41">
        <v>-1067</v>
      </c>
      <c r="V41">
        <v>-1067</v>
      </c>
      <c r="W41">
        <v>-1067</v>
      </c>
      <c r="X41">
        <v>-1067</v>
      </c>
    </row>
    <row r="42" spans="1:24" x14ac:dyDescent="0.25">
      <c r="A42" s="1" t="s">
        <v>106</v>
      </c>
      <c r="B42" s="1"/>
      <c r="C42" s="1"/>
      <c r="D42" s="2"/>
      <c r="E42"/>
      <c r="F42"/>
      <c r="G42"/>
      <c r="H42"/>
      <c r="I42"/>
      <c r="J42"/>
      <c r="K42"/>
      <c r="L42">
        <v>7486</v>
      </c>
      <c r="M42">
        <v>7486</v>
      </c>
      <c r="O42">
        <v>7486</v>
      </c>
      <c r="P42">
        <v>7486</v>
      </c>
      <c r="Q42">
        <v>7486</v>
      </c>
      <c r="R42" s="16">
        <v>7486</v>
      </c>
      <c r="S42">
        <v>7370</v>
      </c>
      <c r="T42">
        <v>7370</v>
      </c>
      <c r="U42">
        <v>7370</v>
      </c>
      <c r="V42">
        <v>7370</v>
      </c>
      <c r="W42">
        <v>7370</v>
      </c>
      <c r="X42">
        <v>7370</v>
      </c>
    </row>
    <row r="43" spans="1:24" x14ac:dyDescent="0.25">
      <c r="A43" s="1" t="s">
        <v>107</v>
      </c>
      <c r="B43" s="1"/>
      <c r="C43" s="1"/>
      <c r="D43" s="2"/>
      <c r="E43"/>
      <c r="F43"/>
      <c r="G43"/>
      <c r="H43"/>
      <c r="I43"/>
      <c r="J43"/>
      <c r="K43"/>
      <c r="L43"/>
      <c r="M43">
        <v>8036</v>
      </c>
      <c r="O43">
        <v>8036</v>
      </c>
      <c r="P43">
        <v>8036</v>
      </c>
      <c r="Q43">
        <v>8036</v>
      </c>
      <c r="R43" s="16">
        <v>8036</v>
      </c>
      <c r="S43">
        <v>7990</v>
      </c>
      <c r="T43">
        <v>7990</v>
      </c>
      <c r="U43">
        <v>7990</v>
      </c>
      <c r="V43">
        <v>7990</v>
      </c>
      <c r="W43">
        <v>7990</v>
      </c>
      <c r="X43">
        <v>7990</v>
      </c>
    </row>
    <row r="44" spans="1:24" x14ac:dyDescent="0.25">
      <c r="A44" s="1" t="s">
        <v>108</v>
      </c>
      <c r="B44" s="1"/>
      <c r="C44" s="1"/>
      <c r="D44" s="2"/>
      <c r="E44"/>
      <c r="F44"/>
      <c r="G44"/>
      <c r="H44"/>
      <c r="I44"/>
      <c r="J44"/>
      <c r="K44"/>
      <c r="L44"/>
      <c r="O44">
        <v>13616</v>
      </c>
      <c r="P44">
        <v>13616</v>
      </c>
      <c r="Q44">
        <v>13616</v>
      </c>
      <c r="R44" s="16">
        <v>13616</v>
      </c>
      <c r="S44">
        <v>-13577</v>
      </c>
      <c r="T44">
        <v>-13577</v>
      </c>
      <c r="U44">
        <v>-13577</v>
      </c>
      <c r="V44">
        <v>-13577</v>
      </c>
      <c r="W44">
        <v>13577</v>
      </c>
      <c r="X44">
        <v>13577</v>
      </c>
    </row>
    <row r="45" spans="1:24" x14ac:dyDescent="0.25">
      <c r="A45" s="1" t="s">
        <v>109</v>
      </c>
      <c r="B45" s="1"/>
      <c r="C45" s="1"/>
      <c r="D45" s="2"/>
      <c r="E45"/>
      <c r="F45"/>
      <c r="G45"/>
      <c r="H45"/>
      <c r="I45"/>
      <c r="J45"/>
      <c r="K45"/>
      <c r="L45"/>
      <c r="P45">
        <v>15792</v>
      </c>
      <c r="Q45">
        <v>15792</v>
      </c>
      <c r="R45" s="16">
        <v>15792</v>
      </c>
      <c r="S45">
        <v>15756</v>
      </c>
      <c r="T45">
        <v>15756</v>
      </c>
      <c r="U45">
        <v>15756</v>
      </c>
      <c r="V45">
        <v>15756</v>
      </c>
      <c r="W45">
        <v>15757</v>
      </c>
      <c r="X45">
        <v>15757</v>
      </c>
    </row>
    <row r="46" spans="1:24" x14ac:dyDescent="0.25">
      <c r="A46" s="1" t="s">
        <v>110</v>
      </c>
      <c r="B46" s="1"/>
      <c r="C46" s="1"/>
      <c r="D46" s="2"/>
      <c r="E46"/>
      <c r="F46"/>
      <c r="G46"/>
      <c r="H46"/>
      <c r="I46"/>
      <c r="J46"/>
      <c r="K46"/>
      <c r="L46"/>
      <c r="Q46">
        <v>17208</v>
      </c>
      <c r="R46">
        <v>17208</v>
      </c>
      <c r="S46">
        <v>17182</v>
      </c>
      <c r="T46">
        <v>17182</v>
      </c>
      <c r="U46">
        <v>17182</v>
      </c>
      <c r="V46">
        <v>17182</v>
      </c>
      <c r="W46">
        <v>17190</v>
      </c>
      <c r="X46">
        <v>17190</v>
      </c>
    </row>
    <row r="47" spans="1:24" x14ac:dyDescent="0.25">
      <c r="A47" s="1" t="s">
        <v>111</v>
      </c>
      <c r="B47" s="1"/>
      <c r="C47" s="1"/>
      <c r="D47" s="2"/>
      <c r="E47"/>
      <c r="F47"/>
      <c r="G47"/>
      <c r="H47"/>
      <c r="I47"/>
      <c r="J47"/>
      <c r="K47"/>
      <c r="L47"/>
      <c r="R47">
        <v>19704</v>
      </c>
      <c r="S47">
        <v>19704</v>
      </c>
      <c r="T47">
        <v>19704</v>
      </c>
      <c r="U47">
        <v>19704</v>
      </c>
      <c r="V47">
        <v>19704</v>
      </c>
      <c r="W47">
        <v>19754</v>
      </c>
      <c r="X47">
        <v>19754</v>
      </c>
    </row>
    <row r="48" spans="1:24" x14ac:dyDescent="0.25">
      <c r="A48" s="1" t="s">
        <v>112</v>
      </c>
      <c r="B48" s="1"/>
      <c r="C48" s="1"/>
      <c r="D48" s="2"/>
      <c r="E48"/>
      <c r="F48"/>
      <c r="G48"/>
      <c r="H48"/>
      <c r="I48"/>
      <c r="J48"/>
      <c r="K48"/>
      <c r="L48"/>
      <c r="S48">
        <v>-27079</v>
      </c>
      <c r="T48">
        <v>-27079</v>
      </c>
      <c r="U48">
        <v>-27079</v>
      </c>
      <c r="V48">
        <v>-27079</v>
      </c>
      <c r="W48">
        <v>-27013</v>
      </c>
      <c r="X48">
        <v>-27013</v>
      </c>
    </row>
    <row r="49" spans="1:24" x14ac:dyDescent="0.25">
      <c r="A49" s="1" t="s">
        <v>113</v>
      </c>
      <c r="B49" s="1"/>
      <c r="C49" s="1"/>
      <c r="D49" s="2"/>
      <c r="E49"/>
      <c r="F49"/>
      <c r="G49"/>
      <c r="H49"/>
      <c r="I49"/>
      <c r="J49"/>
      <c r="K49"/>
      <c r="L49"/>
      <c r="T49">
        <v>-54750</v>
      </c>
      <c r="U49">
        <v>-54750</v>
      </c>
      <c r="V49">
        <v>-54750</v>
      </c>
      <c r="W49">
        <v>-54494</v>
      </c>
      <c r="X49">
        <v>-54494</v>
      </c>
    </row>
    <row r="50" spans="1:24" x14ac:dyDescent="0.25">
      <c r="A50" s="1" t="s">
        <v>114</v>
      </c>
      <c r="B50" s="1"/>
      <c r="C50" s="1"/>
      <c r="D50" s="2"/>
      <c r="E50"/>
      <c r="F50"/>
      <c r="G50"/>
      <c r="H50"/>
      <c r="I50"/>
      <c r="J50"/>
      <c r="K50"/>
      <c r="L50"/>
      <c r="U50">
        <v>-47746</v>
      </c>
      <c r="V50">
        <v>-47746</v>
      </c>
      <c r="W50">
        <v>-47463</v>
      </c>
      <c r="X50">
        <v>-47463</v>
      </c>
    </row>
    <row r="51" spans="1:24" x14ac:dyDescent="0.25">
      <c r="A51" s="1" t="s">
        <v>115</v>
      </c>
      <c r="B51" s="1"/>
      <c r="C51" s="1"/>
      <c r="D51" s="2"/>
      <c r="E51"/>
      <c r="F51"/>
      <c r="G51"/>
      <c r="H51"/>
      <c r="I51"/>
      <c r="J51"/>
      <c r="K51"/>
      <c r="L51"/>
      <c r="V51">
        <v>-43740</v>
      </c>
      <c r="W51">
        <v>-43360</v>
      </c>
      <c r="X51">
        <v>-43360</v>
      </c>
    </row>
    <row r="52" spans="1:24" x14ac:dyDescent="0.25">
      <c r="A52" s="1" t="s">
        <v>116</v>
      </c>
      <c r="B52" s="1"/>
      <c r="C52" s="1"/>
      <c r="D52" s="2"/>
      <c r="E52"/>
      <c r="F52"/>
      <c r="G52"/>
      <c r="H52"/>
      <c r="I52"/>
      <c r="J52"/>
      <c r="K52"/>
      <c r="L52"/>
      <c r="W52">
        <v>-18834</v>
      </c>
      <c r="X52">
        <v>-18834</v>
      </c>
    </row>
    <row r="53" spans="1:24" x14ac:dyDescent="0.25">
      <c r="A53" s="1" t="s">
        <v>117</v>
      </c>
      <c r="B53" s="1"/>
      <c r="C53" s="1"/>
      <c r="D53" s="2"/>
      <c r="E53"/>
      <c r="F53"/>
      <c r="G53"/>
      <c r="H53"/>
      <c r="I53"/>
      <c r="J53"/>
      <c r="K53"/>
      <c r="L53"/>
      <c r="X53">
        <v>-48456</v>
      </c>
    </row>
    <row r="54" spans="1:24" x14ac:dyDescent="0.25">
      <c r="A54" s="1"/>
      <c r="B54"/>
      <c r="C54"/>
      <c r="D54"/>
      <c r="E54"/>
      <c r="F54"/>
      <c r="G54"/>
      <c r="H54"/>
      <c r="I54"/>
      <c r="J54"/>
      <c r="K54"/>
      <c r="L54"/>
    </row>
    <row r="55" spans="1:24" x14ac:dyDescent="0.25">
      <c r="A55" s="1"/>
      <c r="B55"/>
      <c r="C55"/>
      <c r="D55"/>
      <c r="E55"/>
      <c r="F55"/>
      <c r="G55"/>
      <c r="H55"/>
      <c r="I55"/>
      <c r="J55"/>
      <c r="K55"/>
      <c r="L55"/>
    </row>
    <row r="56" spans="1:24" x14ac:dyDescent="0.25">
      <c r="A56" s="1"/>
      <c r="B56"/>
      <c r="C56"/>
      <c r="D56"/>
      <c r="E56"/>
      <c r="F56"/>
      <c r="G56"/>
      <c r="H56"/>
      <c r="I56"/>
      <c r="J56"/>
      <c r="K56"/>
      <c r="L56"/>
    </row>
    <row r="57" spans="1:24" x14ac:dyDescent="0.25">
      <c r="A57" s="1"/>
      <c r="B57"/>
      <c r="C57"/>
      <c r="D57"/>
      <c r="E57"/>
      <c r="F57"/>
      <c r="G57"/>
      <c r="H57"/>
      <c r="I57"/>
      <c r="J57"/>
      <c r="K57"/>
      <c r="L57"/>
    </row>
    <row r="58" spans="1:24" x14ac:dyDescent="0.25">
      <c r="B58"/>
      <c r="C58"/>
      <c r="D58"/>
      <c r="E58"/>
      <c r="F58"/>
      <c r="G58"/>
      <c r="H58"/>
      <c r="I58"/>
      <c r="J58"/>
      <c r="K58"/>
      <c r="L58"/>
    </row>
    <row r="59" spans="1:24" x14ac:dyDescent="0.25">
      <c r="B59"/>
      <c r="C59"/>
      <c r="D59"/>
      <c r="E59"/>
      <c r="F59"/>
      <c r="G59"/>
      <c r="H59"/>
      <c r="I59"/>
      <c r="J59"/>
      <c r="K59"/>
      <c r="L59"/>
    </row>
    <row r="60" spans="1:24" x14ac:dyDescent="0.25">
      <c r="B60"/>
      <c r="C60"/>
      <c r="D60"/>
      <c r="E60"/>
      <c r="F60"/>
      <c r="G60"/>
      <c r="H60"/>
      <c r="I60"/>
      <c r="J60"/>
      <c r="K60"/>
      <c r="L60"/>
    </row>
    <row r="61" spans="1:24" x14ac:dyDescent="0.25">
      <c r="B61"/>
      <c r="C61"/>
      <c r="D61"/>
      <c r="E61"/>
      <c r="F61"/>
      <c r="G61"/>
      <c r="H61"/>
      <c r="I61"/>
      <c r="J61"/>
      <c r="K61"/>
      <c r="L61"/>
    </row>
    <row r="62" spans="1:24" x14ac:dyDescent="0.25">
      <c r="B62"/>
      <c r="C62"/>
      <c r="D62"/>
      <c r="E62"/>
      <c r="F62"/>
      <c r="G62"/>
      <c r="H62"/>
      <c r="I62"/>
      <c r="J62"/>
      <c r="K62"/>
      <c r="L62"/>
    </row>
    <row r="63" spans="1:24" x14ac:dyDescent="0.25">
      <c r="B63"/>
      <c r="C63"/>
      <c r="D63"/>
      <c r="E63"/>
      <c r="F63"/>
      <c r="G63"/>
      <c r="H63"/>
      <c r="I63"/>
      <c r="J63"/>
      <c r="K63"/>
      <c r="L63"/>
    </row>
    <row r="64" spans="1:24" x14ac:dyDescent="0.25">
      <c r="B64"/>
      <c r="C64"/>
      <c r="D64"/>
      <c r="E64"/>
      <c r="F64"/>
      <c r="G64"/>
      <c r="H64"/>
      <c r="I64"/>
      <c r="J64"/>
      <c r="K64"/>
      <c r="L64"/>
    </row>
    <row r="65" spans="2:12" x14ac:dyDescent="0.25">
      <c r="B65"/>
      <c r="C65"/>
      <c r="D65"/>
      <c r="E65"/>
      <c r="F65"/>
      <c r="G65"/>
      <c r="H65"/>
      <c r="I65"/>
      <c r="J65"/>
      <c r="K65"/>
      <c r="L65"/>
    </row>
    <row r="66" spans="2:12" x14ac:dyDescent="0.25">
      <c r="B66"/>
      <c r="C66"/>
      <c r="D66"/>
      <c r="E66"/>
      <c r="F66"/>
      <c r="G66"/>
      <c r="H66"/>
      <c r="I66"/>
      <c r="J66"/>
      <c r="K66"/>
      <c r="L6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election activeCell="I14" sqref="I14"/>
    </sheetView>
  </sheetViews>
  <sheetFormatPr defaultRowHeight="15" x14ac:dyDescent="0.25"/>
  <sheetData>
    <row r="1" spans="1:18" x14ac:dyDescent="0.25">
      <c r="B1" s="1" t="s">
        <v>227</v>
      </c>
      <c r="C1" s="1" t="s">
        <v>228</v>
      </c>
      <c r="D1" s="1" t="s">
        <v>229</v>
      </c>
      <c r="E1" s="1" t="s">
        <v>230</v>
      </c>
      <c r="F1" s="1" t="s">
        <v>231</v>
      </c>
      <c r="G1" s="1" t="s">
        <v>232</v>
      </c>
      <c r="H1" s="1" t="s">
        <v>233</v>
      </c>
      <c r="I1" s="1" t="s">
        <v>234</v>
      </c>
      <c r="J1" s="1" t="s">
        <v>235</v>
      </c>
      <c r="K1" s="1" t="s">
        <v>236</v>
      </c>
      <c r="L1" s="1" t="s">
        <v>237</v>
      </c>
      <c r="M1" s="1" t="s">
        <v>238</v>
      </c>
      <c r="N1" s="1" t="s">
        <v>239</v>
      </c>
      <c r="O1" s="1" t="s">
        <v>240</v>
      </c>
      <c r="P1" s="1" t="s">
        <v>241</v>
      </c>
      <c r="Q1" s="1" t="s">
        <v>242</v>
      </c>
      <c r="R1" s="1" t="s">
        <v>243</v>
      </c>
    </row>
    <row r="2" spans="1:18" x14ac:dyDescent="0.25">
      <c r="A2" t="s">
        <v>102</v>
      </c>
      <c r="B2">
        <v>8394</v>
      </c>
    </row>
    <row r="3" spans="1:18" x14ac:dyDescent="0.25">
      <c r="A3" s="1" t="s">
        <v>103</v>
      </c>
      <c r="B3">
        <v>23036</v>
      </c>
    </row>
    <row r="4" spans="1:18" x14ac:dyDescent="0.25">
      <c r="A4" s="1" t="s">
        <v>104</v>
      </c>
      <c r="B4">
        <v>2190</v>
      </c>
    </row>
    <row r="5" spans="1:18" x14ac:dyDescent="0.25">
      <c r="A5" s="1" t="s">
        <v>105</v>
      </c>
      <c r="B5">
        <v>24867</v>
      </c>
    </row>
    <row r="6" spans="1:18" x14ac:dyDescent="0.25">
      <c r="A6" s="1" t="s">
        <v>106</v>
      </c>
      <c r="B6">
        <v>29159</v>
      </c>
    </row>
    <row r="7" spans="1:18" x14ac:dyDescent="0.25">
      <c r="A7" s="1" t="s">
        <v>107</v>
      </c>
    </row>
    <row r="8" spans="1:18" x14ac:dyDescent="0.25">
      <c r="A8" s="1" t="s">
        <v>108</v>
      </c>
      <c r="H8">
        <v>9221</v>
      </c>
      <c r="I8">
        <v>13616</v>
      </c>
    </row>
    <row r="9" spans="1:18" x14ac:dyDescent="0.25">
      <c r="A9" s="1" t="s">
        <v>109</v>
      </c>
      <c r="H9">
        <f>8921+462</f>
        <v>9383</v>
      </c>
      <c r="I9">
        <f>14805+83</f>
        <v>14888</v>
      </c>
    </row>
    <row r="10" spans="1:18" x14ac:dyDescent="0.25">
      <c r="A10" s="1" t="s">
        <v>110</v>
      </c>
      <c r="H10">
        <f>7933+943</f>
        <v>8876</v>
      </c>
      <c r="I10">
        <f>10828+1766</f>
        <v>12594</v>
      </c>
    </row>
    <row r="11" spans="1:18" x14ac:dyDescent="0.25">
      <c r="A11" s="1" t="s">
        <v>111</v>
      </c>
      <c r="H11">
        <f>8500+997</f>
        <v>9497</v>
      </c>
      <c r="I11">
        <f>10628+1983</f>
        <v>12611</v>
      </c>
    </row>
    <row r="12" spans="1:18" x14ac:dyDescent="0.25">
      <c r="A12" s="1" t="s">
        <v>112</v>
      </c>
      <c r="H12">
        <f>9284+1054</f>
        <v>10338</v>
      </c>
      <c r="I12">
        <f>11225+2109</f>
        <v>13334</v>
      </c>
    </row>
    <row r="13" spans="1:18" x14ac:dyDescent="0.25">
      <c r="A13" s="1" t="s">
        <v>113</v>
      </c>
      <c r="I13">
        <f>12019+2267</f>
        <v>14286</v>
      </c>
    </row>
    <row r="14" spans="1:18" x14ac:dyDescent="0.25">
      <c r="A14" s="1" t="s">
        <v>114</v>
      </c>
    </row>
    <row r="15" spans="1:18" x14ac:dyDescent="0.25">
      <c r="A15" s="1" t="s">
        <v>115</v>
      </c>
    </row>
    <row r="16" spans="1:18" x14ac:dyDescent="0.25">
      <c r="A16" s="1" t="s">
        <v>116</v>
      </c>
    </row>
    <row r="17" spans="1:1" x14ac:dyDescent="0.25">
      <c r="A17" s="1" t="s">
        <v>117</v>
      </c>
    </row>
    <row r="18" spans="1:1" x14ac:dyDescent="0.25">
      <c r="A18" s="1" t="s">
        <v>118</v>
      </c>
    </row>
    <row r="19" spans="1:1" x14ac:dyDescent="0.25">
      <c r="A19" s="1" t="s">
        <v>119</v>
      </c>
    </row>
    <row r="20" spans="1:1" x14ac:dyDescent="0.25">
      <c r="A20" s="1" t="s">
        <v>120</v>
      </c>
    </row>
    <row r="21" spans="1:1" x14ac:dyDescent="0.25">
      <c r="A21" s="1"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Balance</vt:lpstr>
      <vt:lpstr>MYEFO</vt:lpstr>
      <vt:lpstr>FBO</vt:lpstr>
      <vt:lpstr>Headline</vt:lpstr>
      <vt:lpstr>Contents!_ftn1</vt:lpstr>
      <vt:lpstr>Contents!_ftnref1</vt:lpstr>
      <vt:lpstr>Contents!OLE_LINK17</vt:lpstr>
    </vt:vector>
  </TitlesOfParts>
  <Company>The University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Sui-Lay Tan</dc:creator>
  <cp:lastModifiedBy>Sui-Lay Tan</cp:lastModifiedBy>
  <dcterms:created xsi:type="dcterms:W3CDTF">2015-03-18T00:08:36Z</dcterms:created>
  <dcterms:modified xsi:type="dcterms:W3CDTF">2015-11-16T22:45:12Z</dcterms:modified>
</cp:coreProperties>
</file>